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202300"/>
  <mc:AlternateContent xmlns:mc="http://schemas.openxmlformats.org/markup-compatibility/2006">
    <mc:Choice Requires="x15">
      <x15ac:absPath xmlns:x15ac="http://schemas.microsoft.com/office/spreadsheetml/2010/11/ac" url="https://mycatawba-my.sharepoint.com/personal/jmbitzer_catawba_edu/Documents/NC Politics Center/YouGov Surveys/October 2025 Survey/"/>
    </mc:Choice>
  </mc:AlternateContent>
  <xr:revisionPtr revIDLastSave="493" documentId="8_{F3911DB7-F058-D043-8164-8FF925EB6433}" xr6:coauthVersionLast="47" xr6:coauthVersionMax="47" xr10:uidLastSave="{9EAD3B48-1D14-9A4A-ABE6-E1EF22D9104D}"/>
  <bookViews>
    <workbookView xWindow="12980" yWindow="800" windowWidth="32880" windowHeight="26300" activeTab="1" xr2:uid="{C7D7672F-B0AA-9D4F-8E7A-FE496C017557}"/>
  </bookViews>
  <sheets>
    <sheet name="Descriptive Toplines" sheetId="13" r:id="rId1"/>
    <sheet name="Overall" sheetId="14" r:id="rId2"/>
    <sheet name="Politics &amp; Personal Identity" sheetId="12" r:id="rId3"/>
    <sheet name="Discuss with political opposite" sheetId="11" r:id="rId4"/>
    <sheet name="CHART Discuss with Ease or Diff" sheetId="16" r:id="rId5"/>
    <sheet name="Discussing Politics with Ease" sheetId="15" r:id="rId6"/>
    <sheet name="Close Family" sheetId="1" r:id="rId7"/>
    <sheet name="Relatives outside immed family" sheetId="2" r:id="rId8"/>
    <sheet name="Work Colleagues" sheetId="3" r:id="rId9"/>
    <sheet name="Social Friends" sheetId="4" r:id="rId10"/>
    <sheet name="Acquaintances &amp; Don't Know Well" sheetId="5" r:id="rId11"/>
    <sheet name="People who share political view" sheetId="6" r:id="rId12"/>
    <sheet name="Oppose partisans" sheetId="7" r:id="rId13"/>
    <sheet name="Different social or economic" sheetId="8" r:id="rId14"/>
    <sheet name="Different race or ethnicity" sheetId="9" r:id="rId15"/>
    <sheet name="Different level of education" sheetId="10"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5" l="1"/>
  <c r="G24" i="15"/>
  <c r="G23" i="15"/>
  <c r="G22" i="15"/>
  <c r="D33" i="15"/>
  <c r="C33" i="15"/>
  <c r="D32" i="15"/>
  <c r="C32" i="15"/>
  <c r="D31" i="15"/>
  <c r="C31" i="15"/>
  <c r="D30" i="15"/>
  <c r="C30" i="15"/>
  <c r="D28" i="15"/>
  <c r="C28" i="15"/>
  <c r="H25" i="15"/>
  <c r="F25" i="15"/>
  <c r="E25" i="15"/>
  <c r="D25" i="15"/>
  <c r="C25" i="15"/>
  <c r="H24" i="15"/>
  <c r="F24" i="15"/>
  <c r="E24" i="15"/>
  <c r="D24" i="15"/>
  <c r="C24" i="15"/>
  <c r="H23" i="15"/>
  <c r="F23" i="15"/>
  <c r="E23" i="15"/>
  <c r="D23" i="15"/>
  <c r="C23" i="15"/>
  <c r="H22" i="15"/>
  <c r="F22" i="15"/>
  <c r="E22" i="15"/>
  <c r="D22" i="15"/>
  <c r="C22" i="15"/>
  <c r="T46" i="12"/>
  <c r="T33" i="12"/>
  <c r="S33" i="12"/>
  <c r="O89" i="12"/>
  <c r="O88" i="12"/>
  <c r="O87" i="12"/>
  <c r="O86" i="12"/>
  <c r="W86" i="12" s="1"/>
  <c r="O85" i="12"/>
  <c r="W85" i="12" s="1"/>
  <c r="O115" i="12"/>
  <c r="O114" i="12"/>
  <c r="O113" i="12"/>
  <c r="O112" i="12"/>
  <c r="O111" i="12"/>
  <c r="W111" i="12" s="1"/>
  <c r="N115" i="12"/>
  <c r="M115" i="12"/>
  <c r="L115" i="12"/>
  <c r="K115" i="12"/>
  <c r="J115" i="12"/>
  <c r="N114" i="12"/>
  <c r="V113" i="12" s="1"/>
  <c r="M114" i="12"/>
  <c r="U113" i="12" s="1"/>
  <c r="L114" i="12"/>
  <c r="K114" i="12"/>
  <c r="J114" i="12"/>
  <c r="N113" i="12"/>
  <c r="M113" i="12"/>
  <c r="L113" i="12"/>
  <c r="K113" i="12"/>
  <c r="J113" i="12"/>
  <c r="N112" i="12"/>
  <c r="M112" i="12"/>
  <c r="L112" i="12"/>
  <c r="K112" i="12"/>
  <c r="J112" i="12"/>
  <c r="N111" i="12"/>
  <c r="V111" i="12" s="1"/>
  <c r="M111" i="12"/>
  <c r="U111" i="12" s="1"/>
  <c r="L111" i="12"/>
  <c r="T111" i="12" s="1"/>
  <c r="K111" i="12"/>
  <c r="S111" i="12" s="1"/>
  <c r="N102" i="12"/>
  <c r="M102" i="12"/>
  <c r="L102" i="12"/>
  <c r="K102" i="12"/>
  <c r="J102" i="12"/>
  <c r="N101" i="12"/>
  <c r="M101" i="12"/>
  <c r="U100" i="12" s="1"/>
  <c r="L101" i="12"/>
  <c r="K101" i="12"/>
  <c r="J101" i="12"/>
  <c r="N100" i="12"/>
  <c r="M100" i="12"/>
  <c r="L100" i="12"/>
  <c r="K100" i="12"/>
  <c r="J100" i="12"/>
  <c r="N99" i="12"/>
  <c r="M99" i="12"/>
  <c r="L99" i="12"/>
  <c r="K99" i="12"/>
  <c r="J99" i="12"/>
  <c r="N98" i="12"/>
  <c r="V98" i="12" s="1"/>
  <c r="M98" i="12"/>
  <c r="U98" i="12" s="1"/>
  <c r="L98" i="12"/>
  <c r="T98" i="12" s="1"/>
  <c r="K98" i="12"/>
  <c r="S98" i="12" s="1"/>
  <c r="N89" i="12"/>
  <c r="M89" i="12"/>
  <c r="L89" i="12"/>
  <c r="K89" i="12"/>
  <c r="J89" i="12"/>
  <c r="N88" i="12"/>
  <c r="V87" i="12" s="1"/>
  <c r="M88" i="12"/>
  <c r="U87" i="12" s="1"/>
  <c r="L88" i="12"/>
  <c r="K88" i="12"/>
  <c r="J88" i="12"/>
  <c r="N87" i="12"/>
  <c r="M87" i="12"/>
  <c r="L87" i="12"/>
  <c r="T86" i="12" s="1"/>
  <c r="K87" i="12"/>
  <c r="J87" i="12"/>
  <c r="N86" i="12"/>
  <c r="M86" i="12"/>
  <c r="L86" i="12"/>
  <c r="K86" i="12"/>
  <c r="J86" i="12"/>
  <c r="N85" i="12"/>
  <c r="V85" i="12" s="1"/>
  <c r="M85" i="12"/>
  <c r="U85" i="12" s="1"/>
  <c r="L85" i="12"/>
  <c r="T85" i="12" s="1"/>
  <c r="K85" i="12"/>
  <c r="S85" i="12" s="1"/>
  <c r="N76" i="12"/>
  <c r="M76" i="12"/>
  <c r="L76" i="12"/>
  <c r="K76" i="12"/>
  <c r="J76" i="12"/>
  <c r="N75" i="12"/>
  <c r="V74" i="12" s="1"/>
  <c r="M75" i="12"/>
  <c r="U74" i="12" s="1"/>
  <c r="L75" i="12"/>
  <c r="K75" i="12"/>
  <c r="J75" i="12"/>
  <c r="N74" i="12"/>
  <c r="M74" i="12"/>
  <c r="L74" i="12"/>
  <c r="K74" i="12"/>
  <c r="J74" i="12"/>
  <c r="N73" i="12"/>
  <c r="M73" i="12"/>
  <c r="L73" i="12"/>
  <c r="K73" i="12"/>
  <c r="J73" i="12"/>
  <c r="N72" i="12"/>
  <c r="V72" i="12" s="1"/>
  <c r="M72" i="12"/>
  <c r="U72" i="12" s="1"/>
  <c r="L72" i="12"/>
  <c r="T72" i="12" s="1"/>
  <c r="K72" i="12"/>
  <c r="S72" i="12" s="1"/>
  <c r="N63" i="12"/>
  <c r="M63" i="12"/>
  <c r="L63" i="12"/>
  <c r="K63" i="12"/>
  <c r="J63" i="12"/>
  <c r="N62" i="12"/>
  <c r="M62" i="12"/>
  <c r="U61" i="12" s="1"/>
  <c r="L62" i="12"/>
  <c r="K62" i="12"/>
  <c r="J62" i="12"/>
  <c r="N61" i="12"/>
  <c r="M61" i="12"/>
  <c r="L61" i="12"/>
  <c r="T60" i="12" s="1"/>
  <c r="K61" i="12"/>
  <c r="S60" i="12" s="1"/>
  <c r="J61" i="12"/>
  <c r="N60" i="12"/>
  <c r="M60" i="12"/>
  <c r="L60" i="12"/>
  <c r="K60" i="12"/>
  <c r="J60" i="12"/>
  <c r="N59" i="12"/>
  <c r="V59" i="12" s="1"/>
  <c r="M59" i="12"/>
  <c r="U59" i="12" s="1"/>
  <c r="L59" i="12"/>
  <c r="T59" i="12" s="1"/>
  <c r="K59" i="12"/>
  <c r="S59" i="12" s="1"/>
  <c r="M50" i="12"/>
  <c r="L50" i="12"/>
  <c r="K50" i="12"/>
  <c r="J50" i="12"/>
  <c r="M49" i="12"/>
  <c r="U48" i="12" s="1"/>
  <c r="L49" i="12"/>
  <c r="T48" i="12" s="1"/>
  <c r="K49" i="12"/>
  <c r="S48" i="12" s="1"/>
  <c r="J49" i="12"/>
  <c r="M48" i="12"/>
  <c r="L48" i="12"/>
  <c r="K48" i="12"/>
  <c r="J48" i="12"/>
  <c r="M47" i="12"/>
  <c r="L47" i="12"/>
  <c r="T47" i="12" s="1"/>
  <c r="K47" i="12"/>
  <c r="S47" i="12" s="1"/>
  <c r="J47" i="12"/>
  <c r="M46" i="12"/>
  <c r="U46" i="12" s="1"/>
  <c r="L46" i="12"/>
  <c r="K46" i="12"/>
  <c r="S46" i="12" s="1"/>
  <c r="N37" i="12"/>
  <c r="M37" i="12"/>
  <c r="U35" i="12" s="1"/>
  <c r="L37" i="12"/>
  <c r="K37" i="12"/>
  <c r="S35" i="12" s="1"/>
  <c r="J37" i="12"/>
  <c r="N36" i="12"/>
  <c r="M36" i="12"/>
  <c r="L36" i="12"/>
  <c r="K36" i="12"/>
  <c r="J36" i="12"/>
  <c r="N35" i="12"/>
  <c r="M35" i="12"/>
  <c r="L35" i="12"/>
  <c r="K35" i="12"/>
  <c r="J35" i="12"/>
  <c r="N34" i="12"/>
  <c r="M34" i="12"/>
  <c r="L34" i="12"/>
  <c r="K34" i="12"/>
  <c r="S34" i="12" s="1"/>
  <c r="J34" i="12"/>
  <c r="N33" i="12"/>
  <c r="V33" i="12" s="1"/>
  <c r="M33" i="12"/>
  <c r="U33" i="12" s="1"/>
  <c r="L33" i="12"/>
  <c r="K33" i="12"/>
  <c r="O24" i="12"/>
  <c r="N24" i="12"/>
  <c r="M24" i="12"/>
  <c r="U22" i="12" s="1"/>
  <c r="L24" i="12"/>
  <c r="K24" i="12"/>
  <c r="J24" i="12"/>
  <c r="O23" i="12"/>
  <c r="N23" i="12"/>
  <c r="M23" i="12"/>
  <c r="L23" i="12"/>
  <c r="K23" i="12"/>
  <c r="J23" i="12"/>
  <c r="O22" i="12"/>
  <c r="N22" i="12"/>
  <c r="M22" i="12"/>
  <c r="L22" i="12"/>
  <c r="K22" i="12"/>
  <c r="J22" i="12"/>
  <c r="O21" i="12"/>
  <c r="N21" i="12"/>
  <c r="V21" i="12" s="1"/>
  <c r="M21" i="12"/>
  <c r="U21" i="12" s="1"/>
  <c r="L21" i="12"/>
  <c r="K21" i="12"/>
  <c r="J21" i="12"/>
  <c r="O20" i="12"/>
  <c r="W20" i="12" s="1"/>
  <c r="N20" i="12"/>
  <c r="V20" i="12" s="1"/>
  <c r="M20" i="12"/>
  <c r="U20" i="12" s="1"/>
  <c r="L20" i="12"/>
  <c r="T20" i="12" s="1"/>
  <c r="K20" i="12"/>
  <c r="S20" i="12" s="1"/>
  <c r="O11" i="12"/>
  <c r="O10" i="12"/>
  <c r="O9" i="12"/>
  <c r="O8" i="12"/>
  <c r="W8" i="12" s="1"/>
  <c r="N11" i="12"/>
  <c r="N10" i="12"/>
  <c r="V9" i="12" s="1"/>
  <c r="N9" i="12"/>
  <c r="N8" i="12"/>
  <c r="M11" i="12"/>
  <c r="M10" i="12"/>
  <c r="M9" i="12"/>
  <c r="M8" i="12"/>
  <c r="U8" i="12" s="1"/>
  <c r="L11" i="12"/>
  <c r="L10" i="12"/>
  <c r="T9" i="12" s="1"/>
  <c r="L9" i="12"/>
  <c r="L8" i="12"/>
  <c r="J11" i="12"/>
  <c r="J10" i="12"/>
  <c r="J9" i="12"/>
  <c r="K11" i="12"/>
  <c r="K10" i="12"/>
  <c r="K9" i="12"/>
  <c r="K8" i="12"/>
  <c r="O7" i="12"/>
  <c r="W7" i="12" s="1"/>
  <c r="N7" i="12"/>
  <c r="V7" i="12" s="1"/>
  <c r="M7" i="12"/>
  <c r="U7" i="12" s="1"/>
  <c r="L7" i="12"/>
  <c r="T7" i="12" s="1"/>
  <c r="K7" i="12"/>
  <c r="S7" i="12" s="1"/>
  <c r="J8" i="12"/>
  <c r="T120" i="11"/>
  <c r="O124" i="11"/>
  <c r="W122" i="11" s="1"/>
  <c r="N124" i="11"/>
  <c r="V122" i="11" s="1"/>
  <c r="M124" i="11"/>
  <c r="U122" i="11" s="1"/>
  <c r="L124" i="11"/>
  <c r="T122" i="11" s="1"/>
  <c r="K124" i="11"/>
  <c r="S122" i="11" s="1"/>
  <c r="J124" i="11"/>
  <c r="O123" i="11"/>
  <c r="N123" i="11"/>
  <c r="M123" i="11"/>
  <c r="L123" i="11"/>
  <c r="K123" i="11"/>
  <c r="J123" i="11"/>
  <c r="O122" i="11"/>
  <c r="N122" i="11"/>
  <c r="M122" i="11"/>
  <c r="L122" i="11"/>
  <c r="K122" i="11"/>
  <c r="J122" i="11"/>
  <c r="O121" i="11"/>
  <c r="N121" i="11"/>
  <c r="M121" i="11"/>
  <c r="L121" i="11"/>
  <c r="K121" i="11"/>
  <c r="J121" i="11"/>
  <c r="O120" i="11"/>
  <c r="N120" i="11"/>
  <c r="M120" i="11"/>
  <c r="L120" i="11"/>
  <c r="K120" i="11"/>
  <c r="J120" i="11"/>
  <c r="O119" i="11"/>
  <c r="W119" i="11" s="1"/>
  <c r="N119" i="11"/>
  <c r="V119" i="11" s="1"/>
  <c r="M119" i="11"/>
  <c r="U119" i="11" s="1"/>
  <c r="L119" i="11"/>
  <c r="T119" i="11" s="1"/>
  <c r="K119" i="11"/>
  <c r="S119" i="11" s="1"/>
  <c r="N110" i="11"/>
  <c r="V108" i="11" s="1"/>
  <c r="M110" i="11"/>
  <c r="U108" i="11" s="1"/>
  <c r="L110" i="11"/>
  <c r="T108" i="11" s="1"/>
  <c r="K110" i="11"/>
  <c r="S108" i="11" s="1"/>
  <c r="J110" i="11"/>
  <c r="N109" i="11"/>
  <c r="M109" i="11"/>
  <c r="L109" i="11"/>
  <c r="K109" i="11"/>
  <c r="J109" i="11"/>
  <c r="N108" i="11"/>
  <c r="M108" i="11"/>
  <c r="L108" i="11"/>
  <c r="K108" i="11"/>
  <c r="J108" i="11"/>
  <c r="N107" i="11"/>
  <c r="M107" i="11"/>
  <c r="L107" i="11"/>
  <c r="K107" i="11"/>
  <c r="J107" i="11"/>
  <c r="N106" i="11"/>
  <c r="M106" i="11"/>
  <c r="L106" i="11"/>
  <c r="K106" i="11"/>
  <c r="J106" i="11"/>
  <c r="N105" i="11"/>
  <c r="V105" i="11" s="1"/>
  <c r="M105" i="11"/>
  <c r="U105" i="11" s="1"/>
  <c r="L105" i="11"/>
  <c r="T105" i="11" s="1"/>
  <c r="K105" i="11"/>
  <c r="S105" i="11" s="1"/>
  <c r="O96" i="11"/>
  <c r="W94" i="11" s="1"/>
  <c r="N96" i="11"/>
  <c r="V94" i="11" s="1"/>
  <c r="M96" i="11"/>
  <c r="U94" i="11" s="1"/>
  <c r="L96" i="11"/>
  <c r="T94" i="11" s="1"/>
  <c r="K96" i="11"/>
  <c r="S94" i="11" s="1"/>
  <c r="J96" i="11"/>
  <c r="O95" i="11"/>
  <c r="N95" i="11"/>
  <c r="M95" i="11"/>
  <c r="L95" i="11"/>
  <c r="K95" i="11"/>
  <c r="J95" i="11"/>
  <c r="O94" i="11"/>
  <c r="N94" i="11"/>
  <c r="M94" i="11"/>
  <c r="L94" i="11"/>
  <c r="K94" i="11"/>
  <c r="J94" i="11"/>
  <c r="O93" i="11"/>
  <c r="N93" i="11"/>
  <c r="M93" i="11"/>
  <c r="L93" i="11"/>
  <c r="K93" i="11"/>
  <c r="J93" i="11"/>
  <c r="O92" i="11"/>
  <c r="N92" i="11"/>
  <c r="M92" i="11"/>
  <c r="L92" i="11"/>
  <c r="K92" i="11"/>
  <c r="J92" i="11"/>
  <c r="O91" i="11"/>
  <c r="W91" i="11" s="1"/>
  <c r="N91" i="11"/>
  <c r="V91" i="11" s="1"/>
  <c r="M91" i="11"/>
  <c r="U91" i="11" s="1"/>
  <c r="L91" i="11"/>
  <c r="T91" i="11" s="1"/>
  <c r="K91" i="11"/>
  <c r="S91" i="11" s="1"/>
  <c r="N82" i="11"/>
  <c r="V80" i="11" s="1"/>
  <c r="M82" i="11"/>
  <c r="U80" i="11" s="1"/>
  <c r="L82" i="11"/>
  <c r="T80" i="11" s="1"/>
  <c r="K82" i="11"/>
  <c r="S80" i="11" s="1"/>
  <c r="J82" i="11"/>
  <c r="N81" i="11"/>
  <c r="M81" i="11"/>
  <c r="L81" i="11"/>
  <c r="K81" i="11"/>
  <c r="J81" i="11"/>
  <c r="N80" i="11"/>
  <c r="M80" i="11"/>
  <c r="U79" i="11" s="1"/>
  <c r="L80" i="11"/>
  <c r="K80" i="11"/>
  <c r="J80" i="11"/>
  <c r="N79" i="11"/>
  <c r="M79" i="11"/>
  <c r="L79" i="11"/>
  <c r="K79" i="11"/>
  <c r="J79" i="11"/>
  <c r="N78" i="11"/>
  <c r="M78" i="11"/>
  <c r="L78" i="11"/>
  <c r="K78" i="11"/>
  <c r="J78" i="11"/>
  <c r="N77" i="11"/>
  <c r="V77" i="11" s="1"/>
  <c r="M77" i="11"/>
  <c r="U77" i="11" s="1"/>
  <c r="L77" i="11"/>
  <c r="T77" i="11" s="1"/>
  <c r="K77" i="11"/>
  <c r="S77" i="11" s="1"/>
  <c r="N68" i="11"/>
  <c r="V66" i="11" s="1"/>
  <c r="M68" i="11"/>
  <c r="U66" i="11" s="1"/>
  <c r="L68" i="11"/>
  <c r="T66" i="11" s="1"/>
  <c r="K68" i="11"/>
  <c r="S66" i="11" s="1"/>
  <c r="J68" i="11"/>
  <c r="N67" i="11"/>
  <c r="M67" i="11"/>
  <c r="L67" i="11"/>
  <c r="K67" i="11"/>
  <c r="J67" i="11"/>
  <c r="N66" i="11"/>
  <c r="M66" i="11"/>
  <c r="L66" i="11"/>
  <c r="K66" i="11"/>
  <c r="J66" i="11"/>
  <c r="N65" i="11"/>
  <c r="M65" i="11"/>
  <c r="L65" i="11"/>
  <c r="K65" i="11"/>
  <c r="J65" i="11"/>
  <c r="N64" i="11"/>
  <c r="M64" i="11"/>
  <c r="L64" i="11"/>
  <c r="K64" i="11"/>
  <c r="J64" i="11"/>
  <c r="N63" i="11"/>
  <c r="V63" i="11" s="1"/>
  <c r="M63" i="11"/>
  <c r="U63" i="11" s="1"/>
  <c r="L63" i="11"/>
  <c r="T63" i="11" s="1"/>
  <c r="K63" i="11"/>
  <c r="S63" i="11" s="1"/>
  <c r="M54" i="11"/>
  <c r="U52" i="11" s="1"/>
  <c r="L54" i="11"/>
  <c r="T52" i="11" s="1"/>
  <c r="K54" i="11"/>
  <c r="S52" i="11" s="1"/>
  <c r="J54" i="11"/>
  <c r="M53" i="11"/>
  <c r="L53" i="11"/>
  <c r="K53" i="11"/>
  <c r="J53" i="11"/>
  <c r="M52" i="11"/>
  <c r="L52" i="11"/>
  <c r="K52" i="11"/>
  <c r="J52" i="11"/>
  <c r="M51" i="11"/>
  <c r="L51" i="11"/>
  <c r="K51" i="11"/>
  <c r="J51" i="11"/>
  <c r="M50" i="11"/>
  <c r="L50" i="11"/>
  <c r="K50" i="11"/>
  <c r="J50" i="11"/>
  <c r="M49" i="11"/>
  <c r="U49" i="11" s="1"/>
  <c r="L49" i="11"/>
  <c r="T49" i="11" s="1"/>
  <c r="K49" i="11"/>
  <c r="S49" i="11" s="1"/>
  <c r="N40" i="11"/>
  <c r="V38" i="11" s="1"/>
  <c r="M40" i="11"/>
  <c r="U38" i="11" s="1"/>
  <c r="L40" i="11"/>
  <c r="T38" i="11" s="1"/>
  <c r="K40" i="11"/>
  <c r="S38" i="11" s="1"/>
  <c r="J40" i="11"/>
  <c r="N39" i="11"/>
  <c r="M39" i="11"/>
  <c r="L39" i="11"/>
  <c r="K39" i="11"/>
  <c r="J39" i="11"/>
  <c r="N38" i="11"/>
  <c r="M38" i="11"/>
  <c r="L38" i="11"/>
  <c r="K38" i="11"/>
  <c r="J38" i="11"/>
  <c r="N37" i="11"/>
  <c r="M37" i="11"/>
  <c r="L37" i="11"/>
  <c r="K37" i="11"/>
  <c r="J37" i="11"/>
  <c r="N36" i="11"/>
  <c r="M36" i="11"/>
  <c r="L36" i="11"/>
  <c r="K36" i="11"/>
  <c r="J36" i="11"/>
  <c r="N35" i="11"/>
  <c r="V35" i="11" s="1"/>
  <c r="M35" i="11"/>
  <c r="U35" i="11" s="1"/>
  <c r="L35" i="11"/>
  <c r="T35" i="11" s="1"/>
  <c r="K35" i="11"/>
  <c r="S35" i="11" s="1"/>
  <c r="O26" i="11"/>
  <c r="W24" i="11" s="1"/>
  <c r="N26" i="11"/>
  <c r="V24" i="11" s="1"/>
  <c r="M26" i="11"/>
  <c r="U24" i="11" s="1"/>
  <c r="L26" i="11"/>
  <c r="T24" i="11" s="1"/>
  <c r="K26" i="11"/>
  <c r="S24" i="11" s="1"/>
  <c r="J26" i="11"/>
  <c r="O25" i="11"/>
  <c r="N25" i="11"/>
  <c r="M25" i="11"/>
  <c r="L25" i="11"/>
  <c r="K25" i="11"/>
  <c r="J25" i="11"/>
  <c r="O24" i="11"/>
  <c r="N24" i="11"/>
  <c r="M24" i="11"/>
  <c r="L24" i="11"/>
  <c r="K24" i="11"/>
  <c r="J24" i="11"/>
  <c r="O23" i="11"/>
  <c r="N23" i="11"/>
  <c r="M23" i="11"/>
  <c r="L23" i="11"/>
  <c r="K23" i="11"/>
  <c r="J23" i="11"/>
  <c r="O22" i="11"/>
  <c r="N22" i="11"/>
  <c r="M22" i="11"/>
  <c r="L22" i="11"/>
  <c r="K22" i="11"/>
  <c r="J22" i="11"/>
  <c r="O21" i="11"/>
  <c r="W21" i="11" s="1"/>
  <c r="N21" i="11"/>
  <c r="V21" i="11" s="1"/>
  <c r="M21" i="11"/>
  <c r="U21" i="11" s="1"/>
  <c r="L21" i="11"/>
  <c r="T21" i="11" s="1"/>
  <c r="K21" i="11"/>
  <c r="S21" i="11" s="1"/>
  <c r="O12" i="11"/>
  <c r="W10" i="11" s="1"/>
  <c r="O11" i="11"/>
  <c r="O10" i="11"/>
  <c r="O9" i="11"/>
  <c r="O8" i="11"/>
  <c r="N12" i="11"/>
  <c r="V10" i="11" s="1"/>
  <c r="N11" i="11"/>
  <c r="N10" i="11"/>
  <c r="N9" i="11"/>
  <c r="N8" i="11"/>
  <c r="M12" i="11"/>
  <c r="U10" i="11" s="1"/>
  <c r="M11" i="11"/>
  <c r="M10" i="11"/>
  <c r="M9" i="11"/>
  <c r="M8" i="11"/>
  <c r="L12" i="11"/>
  <c r="T10" i="11" s="1"/>
  <c r="L11" i="11"/>
  <c r="L10" i="11"/>
  <c r="L9" i="11"/>
  <c r="L8" i="11"/>
  <c r="K12" i="11"/>
  <c r="S10" i="11" s="1"/>
  <c r="K11" i="11"/>
  <c r="K10" i="11"/>
  <c r="K9" i="11"/>
  <c r="K8" i="11"/>
  <c r="J12" i="11"/>
  <c r="J11" i="11"/>
  <c r="J10" i="11"/>
  <c r="J9" i="11"/>
  <c r="O7" i="11"/>
  <c r="W7" i="11" s="1"/>
  <c r="N7" i="11"/>
  <c r="V7" i="11" s="1"/>
  <c r="M7" i="11"/>
  <c r="U7" i="11" s="1"/>
  <c r="L7" i="11"/>
  <c r="T7" i="11" s="1"/>
  <c r="K7" i="11"/>
  <c r="S7" i="11" s="1"/>
  <c r="J8" i="11"/>
  <c r="U9" i="11" l="1"/>
  <c r="W8" i="11"/>
  <c r="U36" i="11"/>
  <c r="U107" i="11"/>
  <c r="T8" i="12"/>
  <c r="V8" i="12"/>
  <c r="V60" i="12"/>
  <c r="T61" i="12"/>
  <c r="V73" i="12"/>
  <c r="T74" i="12"/>
  <c r="V86" i="12"/>
  <c r="T87" i="12"/>
  <c r="V99" i="12"/>
  <c r="T100" i="12"/>
  <c r="V112" i="12"/>
  <c r="T113" i="12"/>
  <c r="T8" i="11"/>
  <c r="S8" i="12"/>
  <c r="W112" i="12"/>
  <c r="V22" i="12"/>
  <c r="V34" i="12"/>
  <c r="T35" i="12"/>
  <c r="U65" i="11"/>
  <c r="U78" i="11"/>
  <c r="T92" i="11"/>
  <c r="V92" i="11"/>
  <c r="U106" i="11"/>
  <c r="W22" i="12"/>
  <c r="T99" i="12"/>
  <c r="S99" i="12"/>
  <c r="S112" i="12"/>
  <c r="U22" i="11"/>
  <c r="S36" i="11"/>
  <c r="T36" i="11"/>
  <c r="V65" i="11"/>
  <c r="S78" i="11"/>
  <c r="S106" i="11"/>
  <c r="W87" i="12"/>
  <c r="V22" i="11"/>
  <c r="U92" i="11"/>
  <c r="W92" i="11"/>
  <c r="S93" i="11"/>
  <c r="U120" i="11"/>
  <c r="W120" i="11"/>
  <c r="S121" i="11"/>
  <c r="W21" i="12"/>
  <c r="S22" i="12"/>
  <c r="T9" i="11"/>
  <c r="W9" i="11"/>
  <c r="S37" i="11"/>
  <c r="V120" i="11"/>
  <c r="S9" i="12"/>
  <c r="T22" i="12"/>
  <c r="T34" i="12"/>
  <c r="W113" i="12"/>
  <c r="U34" i="12"/>
  <c r="S73" i="12"/>
  <c r="S86" i="12"/>
  <c r="V64" i="11"/>
  <c r="S9" i="11"/>
  <c r="U8" i="11"/>
  <c r="T64" i="11"/>
  <c r="S21" i="12"/>
  <c r="T73" i="12"/>
  <c r="T112" i="12"/>
  <c r="S8" i="11"/>
  <c r="U51" i="11"/>
  <c r="U64" i="11"/>
  <c r="U9" i="12"/>
  <c r="W9" i="12"/>
  <c r="T21" i="12"/>
  <c r="V35" i="12"/>
  <c r="U47" i="12"/>
  <c r="U60" i="12"/>
  <c r="S61" i="12"/>
  <c r="V61" i="12"/>
  <c r="U73" i="12"/>
  <c r="S74" i="12"/>
  <c r="U86" i="12"/>
  <c r="S87" i="12"/>
  <c r="U99" i="12"/>
  <c r="S100" i="12"/>
  <c r="V100" i="12"/>
  <c r="U112" i="12"/>
  <c r="S113" i="12"/>
  <c r="V9" i="11"/>
  <c r="T23" i="11"/>
  <c r="V36" i="11"/>
  <c r="T37" i="11"/>
  <c r="S79" i="11"/>
  <c r="S107" i="11"/>
  <c r="U37" i="11"/>
  <c r="S64" i="11"/>
  <c r="T107" i="11"/>
  <c r="T121" i="11"/>
  <c r="W22" i="11"/>
  <c r="U23" i="11"/>
  <c r="S51" i="11"/>
  <c r="V78" i="11"/>
  <c r="T79" i="11"/>
  <c r="T93" i="11"/>
  <c r="V106" i="11"/>
  <c r="V23" i="11"/>
  <c r="V37" i="11"/>
  <c r="T50" i="11"/>
  <c r="T51" i="11"/>
  <c r="U93" i="11"/>
  <c r="U121" i="11"/>
  <c r="S50" i="11"/>
  <c r="S22" i="11"/>
  <c r="W23" i="11"/>
  <c r="U50" i="11"/>
  <c r="V79" i="11"/>
  <c r="V93" i="11"/>
  <c r="V107" i="11"/>
  <c r="V121" i="11"/>
  <c r="S23" i="11"/>
  <c r="S65" i="11"/>
  <c r="V8" i="11"/>
  <c r="T22" i="11"/>
  <c r="T65" i="11"/>
  <c r="T78" i="11"/>
  <c r="S92" i="11"/>
  <c r="W93" i="11"/>
  <c r="T106" i="11"/>
  <c r="S120" i="11"/>
  <c r="W121" i="11"/>
  <c r="O142" i="2"/>
  <c r="N142" i="2"/>
  <c r="M142" i="2"/>
  <c r="L142" i="2"/>
  <c r="K142" i="2"/>
  <c r="O141" i="2"/>
  <c r="N141" i="2"/>
  <c r="M141" i="2"/>
  <c r="L141" i="2"/>
  <c r="K141" i="2"/>
  <c r="O140" i="2"/>
  <c r="N140" i="2"/>
  <c r="M140" i="2"/>
  <c r="L140" i="2"/>
  <c r="K140" i="2"/>
  <c r="O139" i="2"/>
  <c r="N139" i="2"/>
  <c r="M139" i="2"/>
  <c r="L139" i="2"/>
  <c r="K139" i="2"/>
  <c r="O138" i="2"/>
  <c r="W137" i="2" s="1"/>
  <c r="N138" i="2"/>
  <c r="V137" i="2" s="1"/>
  <c r="M138" i="2"/>
  <c r="U137" i="2" s="1"/>
  <c r="L138" i="2"/>
  <c r="T137" i="2" s="1"/>
  <c r="K138" i="2"/>
  <c r="S137" i="2" s="1"/>
  <c r="O137" i="2"/>
  <c r="N137" i="2"/>
  <c r="M137" i="2"/>
  <c r="L137" i="2"/>
  <c r="K137" i="2"/>
  <c r="O136" i="2"/>
  <c r="N136" i="2"/>
  <c r="M136" i="2"/>
  <c r="L136" i="2"/>
  <c r="K136" i="2"/>
  <c r="O142" i="3"/>
  <c r="N142" i="3"/>
  <c r="M142" i="3"/>
  <c r="L142" i="3"/>
  <c r="K142" i="3"/>
  <c r="O141" i="3"/>
  <c r="N141" i="3"/>
  <c r="M141" i="3"/>
  <c r="L141" i="3"/>
  <c r="K141" i="3"/>
  <c r="O140" i="3"/>
  <c r="N140" i="3"/>
  <c r="M140" i="3"/>
  <c r="L140" i="3"/>
  <c r="K140" i="3"/>
  <c r="O139" i="3"/>
  <c r="N139" i="3"/>
  <c r="M139" i="3"/>
  <c r="L139" i="3"/>
  <c r="K139" i="3"/>
  <c r="O138" i="3"/>
  <c r="W137" i="3" s="1"/>
  <c r="N138" i="3"/>
  <c r="V137" i="3" s="1"/>
  <c r="M138" i="3"/>
  <c r="U137" i="3" s="1"/>
  <c r="L138" i="3"/>
  <c r="T137" i="3" s="1"/>
  <c r="K138" i="3"/>
  <c r="S137" i="3" s="1"/>
  <c r="O137" i="3"/>
  <c r="N137" i="3"/>
  <c r="M137" i="3"/>
  <c r="L137" i="3"/>
  <c r="K137" i="3"/>
  <c r="O136" i="3"/>
  <c r="N136" i="3"/>
  <c r="M136" i="3"/>
  <c r="L136" i="3"/>
  <c r="K136" i="3"/>
  <c r="O142" i="4"/>
  <c r="N142" i="4"/>
  <c r="M142" i="4"/>
  <c r="L142" i="4"/>
  <c r="K142" i="4"/>
  <c r="O141" i="4"/>
  <c r="W139" i="4" s="1"/>
  <c r="N141" i="4"/>
  <c r="M141" i="4"/>
  <c r="L141" i="4"/>
  <c r="K141" i="4"/>
  <c r="O140" i="4"/>
  <c r="N140" i="4"/>
  <c r="M140" i="4"/>
  <c r="L140" i="4"/>
  <c r="K140" i="4"/>
  <c r="O139" i="4"/>
  <c r="N139" i="4"/>
  <c r="M139" i="4"/>
  <c r="L139" i="4"/>
  <c r="K139" i="4"/>
  <c r="O138" i="4"/>
  <c r="W137" i="4" s="1"/>
  <c r="N138" i="4"/>
  <c r="V137" i="4" s="1"/>
  <c r="M138" i="4"/>
  <c r="U137" i="4" s="1"/>
  <c r="L138" i="4"/>
  <c r="T137" i="4" s="1"/>
  <c r="K138" i="4"/>
  <c r="S137" i="4" s="1"/>
  <c r="O137" i="4"/>
  <c r="N137" i="4"/>
  <c r="M137" i="4"/>
  <c r="L137" i="4"/>
  <c r="K137" i="4"/>
  <c r="O136" i="4"/>
  <c r="N136" i="4"/>
  <c r="M136" i="4"/>
  <c r="L136" i="4"/>
  <c r="K136" i="4"/>
  <c r="O142" i="5"/>
  <c r="N142" i="5"/>
  <c r="M142" i="5"/>
  <c r="L142" i="5"/>
  <c r="K142" i="5"/>
  <c r="O141" i="5"/>
  <c r="N141" i="5"/>
  <c r="M141" i="5"/>
  <c r="L141" i="5"/>
  <c r="K141" i="5"/>
  <c r="O140" i="5"/>
  <c r="N140" i="5"/>
  <c r="M140" i="5"/>
  <c r="L140" i="5"/>
  <c r="K140" i="5"/>
  <c r="O139" i="5"/>
  <c r="N139" i="5"/>
  <c r="M139" i="5"/>
  <c r="L139" i="5"/>
  <c r="K139" i="5"/>
  <c r="O138" i="5"/>
  <c r="W137" i="5" s="1"/>
  <c r="N138" i="5"/>
  <c r="V137" i="5" s="1"/>
  <c r="M138" i="5"/>
  <c r="U137" i="5" s="1"/>
  <c r="L138" i="5"/>
  <c r="T137" i="5" s="1"/>
  <c r="K138" i="5"/>
  <c r="S137" i="5" s="1"/>
  <c r="O137" i="5"/>
  <c r="N137" i="5"/>
  <c r="M137" i="5"/>
  <c r="L137" i="5"/>
  <c r="K137" i="5"/>
  <c r="O136" i="5"/>
  <c r="N136" i="5"/>
  <c r="M136" i="5"/>
  <c r="L136" i="5"/>
  <c r="K136" i="5"/>
  <c r="O142" i="6"/>
  <c r="N142" i="6"/>
  <c r="M142" i="6"/>
  <c r="L142" i="6"/>
  <c r="K142" i="6"/>
  <c r="O141" i="6"/>
  <c r="N141" i="6"/>
  <c r="M141" i="6"/>
  <c r="U139" i="6" s="1"/>
  <c r="L141" i="6"/>
  <c r="K141" i="6"/>
  <c r="O140" i="6"/>
  <c r="N140" i="6"/>
  <c r="M140" i="6"/>
  <c r="L140" i="6"/>
  <c r="K140" i="6"/>
  <c r="O139" i="6"/>
  <c r="W138" i="6" s="1"/>
  <c r="N139" i="6"/>
  <c r="M139" i="6"/>
  <c r="L139" i="6"/>
  <c r="K139" i="6"/>
  <c r="O138" i="6"/>
  <c r="W137" i="6" s="1"/>
  <c r="N138" i="6"/>
  <c r="V137" i="6" s="1"/>
  <c r="M138" i="6"/>
  <c r="U137" i="6" s="1"/>
  <c r="L138" i="6"/>
  <c r="T137" i="6" s="1"/>
  <c r="K138" i="6"/>
  <c r="S137" i="6" s="1"/>
  <c r="O137" i="6"/>
  <c r="N137" i="6"/>
  <c r="M137" i="6"/>
  <c r="L137" i="6"/>
  <c r="K137" i="6"/>
  <c r="O136" i="6"/>
  <c r="N136" i="6"/>
  <c r="V136" i="6" s="1"/>
  <c r="M136" i="6"/>
  <c r="L136" i="6"/>
  <c r="K136" i="6"/>
  <c r="O142" i="7"/>
  <c r="N142" i="7"/>
  <c r="M142" i="7"/>
  <c r="L142" i="7"/>
  <c r="K142" i="7"/>
  <c r="O141" i="7"/>
  <c r="N141" i="7"/>
  <c r="M141" i="7"/>
  <c r="L141" i="7"/>
  <c r="K141" i="7"/>
  <c r="O140" i="7"/>
  <c r="N140" i="7"/>
  <c r="M140" i="7"/>
  <c r="L140" i="7"/>
  <c r="K140" i="7"/>
  <c r="O139" i="7"/>
  <c r="N139" i="7"/>
  <c r="M139" i="7"/>
  <c r="L139" i="7"/>
  <c r="K139" i="7"/>
  <c r="O138" i="7"/>
  <c r="W137" i="7" s="1"/>
  <c r="N138" i="7"/>
  <c r="V137" i="7" s="1"/>
  <c r="M138" i="7"/>
  <c r="U137" i="7" s="1"/>
  <c r="L138" i="7"/>
  <c r="T137" i="7" s="1"/>
  <c r="K138" i="7"/>
  <c r="S137" i="7" s="1"/>
  <c r="O137" i="7"/>
  <c r="N137" i="7"/>
  <c r="M137" i="7"/>
  <c r="L137" i="7"/>
  <c r="K137" i="7"/>
  <c r="O136" i="7"/>
  <c r="N136" i="7"/>
  <c r="M136" i="7"/>
  <c r="L136" i="7"/>
  <c r="K136" i="7"/>
  <c r="O142" i="8"/>
  <c r="N142" i="8"/>
  <c r="M142" i="8"/>
  <c r="L142" i="8"/>
  <c r="K142" i="8"/>
  <c r="O141" i="8"/>
  <c r="N141" i="8"/>
  <c r="M141" i="8"/>
  <c r="L141" i="8"/>
  <c r="K141" i="8"/>
  <c r="S139" i="8" s="1"/>
  <c r="O140" i="8"/>
  <c r="N140" i="8"/>
  <c r="M140" i="8"/>
  <c r="L140" i="8"/>
  <c r="K140" i="8"/>
  <c r="O139" i="8"/>
  <c r="N139" i="8"/>
  <c r="M139" i="8"/>
  <c r="U138" i="8" s="1"/>
  <c r="L139" i="8"/>
  <c r="K139" i="8"/>
  <c r="O138" i="8"/>
  <c r="W137" i="8" s="1"/>
  <c r="N138" i="8"/>
  <c r="V137" i="8" s="1"/>
  <c r="M138" i="8"/>
  <c r="U137" i="8" s="1"/>
  <c r="L138" i="8"/>
  <c r="T137" i="8" s="1"/>
  <c r="K138" i="8"/>
  <c r="S137" i="8" s="1"/>
  <c r="O137" i="8"/>
  <c r="N137" i="8"/>
  <c r="M137" i="8"/>
  <c r="L137" i="8"/>
  <c r="K137" i="8"/>
  <c r="O136" i="8"/>
  <c r="N136" i="8"/>
  <c r="M136" i="8"/>
  <c r="L136" i="8"/>
  <c r="T136" i="8" s="1"/>
  <c r="K136" i="8"/>
  <c r="O142" i="9"/>
  <c r="N142" i="9"/>
  <c r="M142" i="9"/>
  <c r="L142" i="9"/>
  <c r="K142" i="9"/>
  <c r="O141" i="9"/>
  <c r="N141" i="9"/>
  <c r="V139" i="9" s="1"/>
  <c r="M141" i="9"/>
  <c r="L141" i="9"/>
  <c r="K141" i="9"/>
  <c r="O140" i="9"/>
  <c r="N140" i="9"/>
  <c r="M140" i="9"/>
  <c r="L140" i="9"/>
  <c r="K140" i="9"/>
  <c r="O139" i="9"/>
  <c r="N139" i="9"/>
  <c r="M139" i="9"/>
  <c r="L139" i="9"/>
  <c r="K139" i="9"/>
  <c r="O138" i="9"/>
  <c r="W137" i="9" s="1"/>
  <c r="N138" i="9"/>
  <c r="V137" i="9" s="1"/>
  <c r="M138" i="9"/>
  <c r="U137" i="9" s="1"/>
  <c r="L138" i="9"/>
  <c r="T137" i="9" s="1"/>
  <c r="K138" i="9"/>
  <c r="S137" i="9" s="1"/>
  <c r="O137" i="9"/>
  <c r="N137" i="9"/>
  <c r="M137" i="9"/>
  <c r="L137" i="9"/>
  <c r="K137" i="9"/>
  <c r="O136" i="9"/>
  <c r="W136" i="9" s="1"/>
  <c r="N136" i="9"/>
  <c r="M136" i="9"/>
  <c r="L136" i="9"/>
  <c r="K136" i="9"/>
  <c r="O142" i="10"/>
  <c r="N142" i="10"/>
  <c r="M142" i="10"/>
  <c r="L142" i="10"/>
  <c r="K142" i="10"/>
  <c r="O141" i="10"/>
  <c r="N141" i="10"/>
  <c r="M141" i="10"/>
  <c r="L141" i="10"/>
  <c r="K141" i="10"/>
  <c r="O140" i="10"/>
  <c r="N140" i="10"/>
  <c r="M140" i="10"/>
  <c r="L140" i="10"/>
  <c r="K140" i="10"/>
  <c r="O139" i="10"/>
  <c r="N139" i="10"/>
  <c r="M139" i="10"/>
  <c r="L139" i="10"/>
  <c r="K139" i="10"/>
  <c r="S138" i="10" s="1"/>
  <c r="O138" i="10"/>
  <c r="W137" i="10" s="1"/>
  <c r="N138" i="10"/>
  <c r="V137" i="10" s="1"/>
  <c r="M138" i="10"/>
  <c r="U137" i="10" s="1"/>
  <c r="L138" i="10"/>
  <c r="T137" i="10" s="1"/>
  <c r="K138" i="10"/>
  <c r="S137" i="10" s="1"/>
  <c r="O137" i="10"/>
  <c r="N137" i="10"/>
  <c r="M137" i="10"/>
  <c r="L137" i="10"/>
  <c r="K137" i="10"/>
  <c r="O136" i="10"/>
  <c r="N136" i="10"/>
  <c r="M136" i="10"/>
  <c r="L136" i="10"/>
  <c r="K136" i="10"/>
  <c r="O142" i="1"/>
  <c r="N142" i="1"/>
  <c r="M142" i="1"/>
  <c r="L142" i="1"/>
  <c r="K142" i="1"/>
  <c r="O141" i="1"/>
  <c r="N141" i="1"/>
  <c r="M141" i="1"/>
  <c r="L141" i="1"/>
  <c r="K141" i="1"/>
  <c r="O140" i="1"/>
  <c r="N140" i="1"/>
  <c r="M140" i="1"/>
  <c r="L140" i="1"/>
  <c r="K140" i="1"/>
  <c r="O139" i="1"/>
  <c r="N139" i="1"/>
  <c r="M139" i="1"/>
  <c r="L139" i="1"/>
  <c r="K139" i="1"/>
  <c r="O138" i="1"/>
  <c r="W137" i="1" s="1"/>
  <c r="N138" i="1"/>
  <c r="V137" i="1" s="1"/>
  <c r="M138" i="1"/>
  <c r="U137" i="1" s="1"/>
  <c r="L138" i="1"/>
  <c r="T137" i="1" s="1"/>
  <c r="K138" i="1"/>
  <c r="S137" i="1" s="1"/>
  <c r="O137" i="1"/>
  <c r="N137" i="1"/>
  <c r="M137" i="1"/>
  <c r="L137" i="1"/>
  <c r="K137" i="1"/>
  <c r="O136" i="1"/>
  <c r="N136" i="1"/>
  <c r="M136" i="1"/>
  <c r="L136" i="1"/>
  <c r="K136" i="1"/>
  <c r="N126" i="2"/>
  <c r="M126" i="2"/>
  <c r="L126" i="2"/>
  <c r="K126" i="2"/>
  <c r="N125" i="2"/>
  <c r="M125" i="2"/>
  <c r="L125" i="2"/>
  <c r="K125" i="2"/>
  <c r="N124" i="2"/>
  <c r="M124" i="2"/>
  <c r="L124" i="2"/>
  <c r="K124" i="2"/>
  <c r="N123" i="2"/>
  <c r="M123" i="2"/>
  <c r="L123" i="2"/>
  <c r="K123" i="2"/>
  <c r="N122" i="2"/>
  <c r="V121" i="2" s="1"/>
  <c r="M122" i="2"/>
  <c r="U121" i="2" s="1"/>
  <c r="L122" i="2"/>
  <c r="T121" i="2" s="1"/>
  <c r="K122" i="2"/>
  <c r="S121" i="2" s="1"/>
  <c r="N121" i="2"/>
  <c r="M121" i="2"/>
  <c r="L121" i="2"/>
  <c r="K121" i="2"/>
  <c r="N120" i="2"/>
  <c r="M120" i="2"/>
  <c r="L120" i="2"/>
  <c r="K120" i="2"/>
  <c r="N126" i="3"/>
  <c r="M126" i="3"/>
  <c r="L126" i="3"/>
  <c r="K126" i="3"/>
  <c r="N125" i="3"/>
  <c r="M125" i="3"/>
  <c r="L125" i="3"/>
  <c r="K125" i="3"/>
  <c r="N124" i="3"/>
  <c r="M124" i="3"/>
  <c r="L124" i="3"/>
  <c r="K124" i="3"/>
  <c r="N123" i="3"/>
  <c r="M123" i="3"/>
  <c r="L123" i="3"/>
  <c r="K123" i="3"/>
  <c r="N122" i="3"/>
  <c r="V121" i="3" s="1"/>
  <c r="M122" i="3"/>
  <c r="U121" i="3" s="1"/>
  <c r="L122" i="3"/>
  <c r="T121" i="3" s="1"/>
  <c r="K122" i="3"/>
  <c r="S121" i="3" s="1"/>
  <c r="N121" i="3"/>
  <c r="M121" i="3"/>
  <c r="L121" i="3"/>
  <c r="K121" i="3"/>
  <c r="N120" i="3"/>
  <c r="M120" i="3"/>
  <c r="L120" i="3"/>
  <c r="K120" i="3"/>
  <c r="N126" i="4"/>
  <c r="M126" i="4"/>
  <c r="L126" i="4"/>
  <c r="K126" i="4"/>
  <c r="N125" i="4"/>
  <c r="M125" i="4"/>
  <c r="L125" i="4"/>
  <c r="K125" i="4"/>
  <c r="N124" i="4"/>
  <c r="M124" i="4"/>
  <c r="L124" i="4"/>
  <c r="K124" i="4"/>
  <c r="N123" i="4"/>
  <c r="M123" i="4"/>
  <c r="L123" i="4"/>
  <c r="K123" i="4"/>
  <c r="N122" i="4"/>
  <c r="V121" i="4" s="1"/>
  <c r="M122" i="4"/>
  <c r="U121" i="4" s="1"/>
  <c r="L122" i="4"/>
  <c r="T121" i="4" s="1"/>
  <c r="K122" i="4"/>
  <c r="S121" i="4" s="1"/>
  <c r="N121" i="4"/>
  <c r="M121" i="4"/>
  <c r="L121" i="4"/>
  <c r="K121" i="4"/>
  <c r="N120" i="4"/>
  <c r="M120" i="4"/>
  <c r="L120" i="4"/>
  <c r="K120" i="4"/>
  <c r="N126" i="5"/>
  <c r="M126" i="5"/>
  <c r="L126" i="5"/>
  <c r="K126" i="5"/>
  <c r="N125" i="5"/>
  <c r="M125" i="5"/>
  <c r="L125" i="5"/>
  <c r="K125" i="5"/>
  <c r="N124" i="5"/>
  <c r="M124" i="5"/>
  <c r="L124" i="5"/>
  <c r="K124" i="5"/>
  <c r="N123" i="5"/>
  <c r="M123" i="5"/>
  <c r="L123" i="5"/>
  <c r="K123" i="5"/>
  <c r="N122" i="5"/>
  <c r="V121" i="5" s="1"/>
  <c r="M122" i="5"/>
  <c r="U121" i="5" s="1"/>
  <c r="L122" i="5"/>
  <c r="T121" i="5" s="1"/>
  <c r="K122" i="5"/>
  <c r="S121" i="5" s="1"/>
  <c r="N121" i="5"/>
  <c r="M121" i="5"/>
  <c r="L121" i="5"/>
  <c r="K121" i="5"/>
  <c r="N120" i="5"/>
  <c r="M120" i="5"/>
  <c r="L120" i="5"/>
  <c r="K120" i="5"/>
  <c r="N126" i="6"/>
  <c r="M126" i="6"/>
  <c r="L126" i="6"/>
  <c r="K126" i="6"/>
  <c r="N125" i="6"/>
  <c r="M125" i="6"/>
  <c r="L125" i="6"/>
  <c r="K125" i="6"/>
  <c r="N124" i="6"/>
  <c r="M124" i="6"/>
  <c r="L124" i="6"/>
  <c r="K124" i="6"/>
  <c r="N123" i="6"/>
  <c r="M123" i="6"/>
  <c r="L123" i="6"/>
  <c r="K123" i="6"/>
  <c r="N122" i="6"/>
  <c r="V121" i="6" s="1"/>
  <c r="M122" i="6"/>
  <c r="U121" i="6" s="1"/>
  <c r="L122" i="6"/>
  <c r="T121" i="6" s="1"/>
  <c r="K122" i="6"/>
  <c r="S121" i="6" s="1"/>
  <c r="N121" i="6"/>
  <c r="M121" i="6"/>
  <c r="L121" i="6"/>
  <c r="K121" i="6"/>
  <c r="N120" i="6"/>
  <c r="M120" i="6"/>
  <c r="L120" i="6"/>
  <c r="K120" i="6"/>
  <c r="N126" i="7"/>
  <c r="M126" i="7"/>
  <c r="L126" i="7"/>
  <c r="K126" i="7"/>
  <c r="N125" i="7"/>
  <c r="M125" i="7"/>
  <c r="L125" i="7"/>
  <c r="T123" i="7" s="1"/>
  <c r="K125" i="7"/>
  <c r="N124" i="7"/>
  <c r="M124" i="7"/>
  <c r="L124" i="7"/>
  <c r="K124" i="7"/>
  <c r="N123" i="7"/>
  <c r="M123" i="7"/>
  <c r="L123" i="7"/>
  <c r="T122" i="7" s="1"/>
  <c r="K123" i="7"/>
  <c r="N122" i="7"/>
  <c r="V121" i="7" s="1"/>
  <c r="M122" i="7"/>
  <c r="U121" i="7" s="1"/>
  <c r="L122" i="7"/>
  <c r="T121" i="7" s="1"/>
  <c r="K122" i="7"/>
  <c r="S121" i="7" s="1"/>
  <c r="N121" i="7"/>
  <c r="M121" i="7"/>
  <c r="L121" i="7"/>
  <c r="K121" i="7"/>
  <c r="N120" i="7"/>
  <c r="M120" i="7"/>
  <c r="L120" i="7"/>
  <c r="K120" i="7"/>
  <c r="N126" i="8"/>
  <c r="M126" i="8"/>
  <c r="L126" i="8"/>
  <c r="K126" i="8"/>
  <c r="N125" i="8"/>
  <c r="M125" i="8"/>
  <c r="L125" i="8"/>
  <c r="K125" i="8"/>
  <c r="N124" i="8"/>
  <c r="M124" i="8"/>
  <c r="L124" i="8"/>
  <c r="K124" i="8"/>
  <c r="N123" i="8"/>
  <c r="M123" i="8"/>
  <c r="L123" i="8"/>
  <c r="K123" i="8"/>
  <c r="N122" i="8"/>
  <c r="V121" i="8" s="1"/>
  <c r="M122" i="8"/>
  <c r="U121" i="8" s="1"/>
  <c r="L122" i="8"/>
  <c r="T121" i="8" s="1"/>
  <c r="K122" i="8"/>
  <c r="S121" i="8" s="1"/>
  <c r="N121" i="8"/>
  <c r="M121" i="8"/>
  <c r="L121" i="8"/>
  <c r="K121" i="8"/>
  <c r="N120" i="8"/>
  <c r="M120" i="8"/>
  <c r="L120" i="8"/>
  <c r="T120" i="8" s="1"/>
  <c r="K120" i="8"/>
  <c r="N126" i="9"/>
  <c r="M126" i="9"/>
  <c r="L126" i="9"/>
  <c r="K126" i="9"/>
  <c r="N125" i="9"/>
  <c r="M125" i="9"/>
  <c r="L125" i="9"/>
  <c r="T123" i="9" s="1"/>
  <c r="K125" i="9"/>
  <c r="N124" i="9"/>
  <c r="M124" i="9"/>
  <c r="L124" i="9"/>
  <c r="K124" i="9"/>
  <c r="N123" i="9"/>
  <c r="M123" i="9"/>
  <c r="L123" i="9"/>
  <c r="T122" i="9" s="1"/>
  <c r="K123" i="9"/>
  <c r="N122" i="9"/>
  <c r="V121" i="9" s="1"/>
  <c r="M122" i="9"/>
  <c r="U121" i="9" s="1"/>
  <c r="L122" i="9"/>
  <c r="T121" i="9" s="1"/>
  <c r="K122" i="9"/>
  <c r="S121" i="9" s="1"/>
  <c r="N121" i="9"/>
  <c r="M121" i="9"/>
  <c r="L121" i="9"/>
  <c r="K121" i="9"/>
  <c r="N120" i="9"/>
  <c r="M120" i="9"/>
  <c r="L120" i="9"/>
  <c r="K120" i="9"/>
  <c r="N126" i="10"/>
  <c r="M126" i="10"/>
  <c r="L126" i="10"/>
  <c r="K126" i="10"/>
  <c r="N125" i="10"/>
  <c r="M125" i="10"/>
  <c r="L125" i="10"/>
  <c r="K125" i="10"/>
  <c r="N124" i="10"/>
  <c r="M124" i="10"/>
  <c r="L124" i="10"/>
  <c r="K124" i="10"/>
  <c r="N123" i="10"/>
  <c r="M123" i="10"/>
  <c r="L123" i="10"/>
  <c r="K123" i="10"/>
  <c r="N122" i="10"/>
  <c r="V121" i="10" s="1"/>
  <c r="M122" i="10"/>
  <c r="U121" i="10" s="1"/>
  <c r="L122" i="10"/>
  <c r="T121" i="10" s="1"/>
  <c r="K122" i="10"/>
  <c r="S121" i="10" s="1"/>
  <c r="N121" i="10"/>
  <c r="M121" i="10"/>
  <c r="L121" i="10"/>
  <c r="K121" i="10"/>
  <c r="N120" i="10"/>
  <c r="M120" i="10"/>
  <c r="L120" i="10"/>
  <c r="T120" i="10" s="1"/>
  <c r="K120" i="10"/>
  <c r="N126" i="1"/>
  <c r="M126" i="1"/>
  <c r="L126" i="1"/>
  <c r="K126" i="1"/>
  <c r="N125" i="1"/>
  <c r="M125" i="1"/>
  <c r="L125" i="1"/>
  <c r="T123" i="1" s="1"/>
  <c r="K125" i="1"/>
  <c r="N124" i="1"/>
  <c r="M124" i="1"/>
  <c r="L124" i="1"/>
  <c r="K124" i="1"/>
  <c r="N123" i="1"/>
  <c r="M123" i="1"/>
  <c r="L123" i="1"/>
  <c r="T122" i="1" s="1"/>
  <c r="K123" i="1"/>
  <c r="N122" i="1"/>
  <c r="V121" i="1" s="1"/>
  <c r="M122" i="1"/>
  <c r="U121" i="1" s="1"/>
  <c r="L122" i="1"/>
  <c r="T121" i="1" s="1"/>
  <c r="K122" i="1"/>
  <c r="S121" i="1" s="1"/>
  <c r="N121" i="1"/>
  <c r="M121" i="1"/>
  <c r="L121" i="1"/>
  <c r="K121" i="1"/>
  <c r="N120" i="1"/>
  <c r="M120" i="1"/>
  <c r="L120" i="1"/>
  <c r="K120" i="1"/>
  <c r="O110" i="2"/>
  <c r="N110" i="2"/>
  <c r="M110" i="2"/>
  <c r="L110" i="2"/>
  <c r="K110" i="2"/>
  <c r="O109" i="2"/>
  <c r="N109" i="2"/>
  <c r="M109" i="2"/>
  <c r="L109" i="2"/>
  <c r="K109" i="2"/>
  <c r="O108" i="2"/>
  <c r="N108" i="2"/>
  <c r="M108" i="2"/>
  <c r="L108" i="2"/>
  <c r="K108" i="2"/>
  <c r="O107" i="2"/>
  <c r="N107" i="2"/>
  <c r="M107" i="2"/>
  <c r="L107" i="2"/>
  <c r="K107" i="2"/>
  <c r="O106" i="2"/>
  <c r="W105" i="2" s="1"/>
  <c r="N106" i="2"/>
  <c r="V105" i="2" s="1"/>
  <c r="M106" i="2"/>
  <c r="U105" i="2" s="1"/>
  <c r="L106" i="2"/>
  <c r="T105" i="2" s="1"/>
  <c r="K106" i="2"/>
  <c r="S105" i="2" s="1"/>
  <c r="O105" i="2"/>
  <c r="N105" i="2"/>
  <c r="M105" i="2"/>
  <c r="L105" i="2"/>
  <c r="K105" i="2"/>
  <c r="O104" i="2"/>
  <c r="N104" i="2"/>
  <c r="M104" i="2"/>
  <c r="L104" i="2"/>
  <c r="K104" i="2"/>
  <c r="O110" i="3"/>
  <c r="N110" i="3"/>
  <c r="M110" i="3"/>
  <c r="L110" i="3"/>
  <c r="K110" i="3"/>
  <c r="O109" i="3"/>
  <c r="N109" i="3"/>
  <c r="M109" i="3"/>
  <c r="L109" i="3"/>
  <c r="K109" i="3"/>
  <c r="O108" i="3"/>
  <c r="N108" i="3"/>
  <c r="M108" i="3"/>
  <c r="L108" i="3"/>
  <c r="K108" i="3"/>
  <c r="O107" i="3"/>
  <c r="N107" i="3"/>
  <c r="M107" i="3"/>
  <c r="L107" i="3"/>
  <c r="K107" i="3"/>
  <c r="O106" i="3"/>
  <c r="W105" i="3" s="1"/>
  <c r="N106" i="3"/>
  <c r="V105" i="3" s="1"/>
  <c r="M106" i="3"/>
  <c r="U105" i="3" s="1"/>
  <c r="L106" i="3"/>
  <c r="T105" i="3" s="1"/>
  <c r="K106" i="3"/>
  <c r="S105" i="3" s="1"/>
  <c r="O105" i="3"/>
  <c r="N105" i="3"/>
  <c r="M105" i="3"/>
  <c r="L105" i="3"/>
  <c r="K105" i="3"/>
  <c r="O104" i="3"/>
  <c r="N104" i="3"/>
  <c r="M104" i="3"/>
  <c r="L104" i="3"/>
  <c r="K104" i="3"/>
  <c r="O110" i="4"/>
  <c r="N110" i="4"/>
  <c r="M110" i="4"/>
  <c r="L110" i="4"/>
  <c r="K110" i="4"/>
  <c r="O109" i="4"/>
  <c r="N109" i="4"/>
  <c r="M109" i="4"/>
  <c r="L109" i="4"/>
  <c r="K109" i="4"/>
  <c r="O108" i="4"/>
  <c r="N108" i="4"/>
  <c r="M108" i="4"/>
  <c r="L108" i="4"/>
  <c r="K108" i="4"/>
  <c r="O107" i="4"/>
  <c r="N107" i="4"/>
  <c r="M107" i="4"/>
  <c r="L107" i="4"/>
  <c r="K107" i="4"/>
  <c r="O106" i="4"/>
  <c r="W105" i="4" s="1"/>
  <c r="N106" i="4"/>
  <c r="V105" i="4" s="1"/>
  <c r="M106" i="4"/>
  <c r="U105" i="4" s="1"/>
  <c r="L106" i="4"/>
  <c r="T105" i="4" s="1"/>
  <c r="K106" i="4"/>
  <c r="S105" i="4" s="1"/>
  <c r="O105" i="4"/>
  <c r="N105" i="4"/>
  <c r="M105" i="4"/>
  <c r="L105" i="4"/>
  <c r="K105" i="4"/>
  <c r="O104" i="4"/>
  <c r="N104" i="4"/>
  <c r="M104" i="4"/>
  <c r="L104" i="4"/>
  <c r="K104" i="4"/>
  <c r="O110" i="5"/>
  <c r="N110" i="5"/>
  <c r="M110" i="5"/>
  <c r="L110" i="5"/>
  <c r="K110" i="5"/>
  <c r="O109" i="5"/>
  <c r="N109" i="5"/>
  <c r="M109" i="5"/>
  <c r="L109" i="5"/>
  <c r="K109" i="5"/>
  <c r="O108" i="5"/>
  <c r="N108" i="5"/>
  <c r="M108" i="5"/>
  <c r="L108" i="5"/>
  <c r="K108" i="5"/>
  <c r="O107" i="5"/>
  <c r="N107" i="5"/>
  <c r="M107" i="5"/>
  <c r="L107" i="5"/>
  <c r="K107" i="5"/>
  <c r="O106" i="5"/>
  <c r="W105" i="5" s="1"/>
  <c r="N106" i="5"/>
  <c r="V105" i="5" s="1"/>
  <c r="M106" i="5"/>
  <c r="U105" i="5" s="1"/>
  <c r="L106" i="5"/>
  <c r="T105" i="5" s="1"/>
  <c r="K106" i="5"/>
  <c r="S105" i="5" s="1"/>
  <c r="O105" i="5"/>
  <c r="N105" i="5"/>
  <c r="M105" i="5"/>
  <c r="L105" i="5"/>
  <c r="K105" i="5"/>
  <c r="O104" i="5"/>
  <c r="N104" i="5"/>
  <c r="M104" i="5"/>
  <c r="L104" i="5"/>
  <c r="K104" i="5"/>
  <c r="O110" i="6"/>
  <c r="N110" i="6"/>
  <c r="M110" i="6"/>
  <c r="L110" i="6"/>
  <c r="K110" i="6"/>
  <c r="O109" i="6"/>
  <c r="N109" i="6"/>
  <c r="M109" i="6"/>
  <c r="L109" i="6"/>
  <c r="K109" i="6"/>
  <c r="O108" i="6"/>
  <c r="N108" i="6"/>
  <c r="M108" i="6"/>
  <c r="L108" i="6"/>
  <c r="K108" i="6"/>
  <c r="O107" i="6"/>
  <c r="N107" i="6"/>
  <c r="M107" i="6"/>
  <c r="L107" i="6"/>
  <c r="K107" i="6"/>
  <c r="O106" i="6"/>
  <c r="W105" i="6" s="1"/>
  <c r="N106" i="6"/>
  <c r="V105" i="6" s="1"/>
  <c r="M106" i="6"/>
  <c r="U105" i="6" s="1"/>
  <c r="L106" i="6"/>
  <c r="T105" i="6" s="1"/>
  <c r="K106" i="6"/>
  <c r="S105" i="6" s="1"/>
  <c r="O105" i="6"/>
  <c r="N105" i="6"/>
  <c r="M105" i="6"/>
  <c r="L105" i="6"/>
  <c r="K105" i="6"/>
  <c r="O104" i="6"/>
  <c r="N104" i="6"/>
  <c r="M104" i="6"/>
  <c r="L104" i="6"/>
  <c r="K104" i="6"/>
  <c r="O110" i="7"/>
  <c r="N110" i="7"/>
  <c r="M110" i="7"/>
  <c r="L110" i="7"/>
  <c r="K110" i="7"/>
  <c r="O109" i="7"/>
  <c r="N109" i="7"/>
  <c r="M109" i="7"/>
  <c r="L109" i="7"/>
  <c r="K109" i="7"/>
  <c r="O108" i="7"/>
  <c r="N108" i="7"/>
  <c r="M108" i="7"/>
  <c r="L108" i="7"/>
  <c r="K108" i="7"/>
  <c r="O107" i="7"/>
  <c r="N107" i="7"/>
  <c r="M107" i="7"/>
  <c r="L107" i="7"/>
  <c r="K107" i="7"/>
  <c r="O106" i="7"/>
  <c r="W105" i="7" s="1"/>
  <c r="N106" i="7"/>
  <c r="V105" i="7" s="1"/>
  <c r="M106" i="7"/>
  <c r="U105" i="7" s="1"/>
  <c r="L106" i="7"/>
  <c r="T105" i="7" s="1"/>
  <c r="K106" i="7"/>
  <c r="S105" i="7" s="1"/>
  <c r="O105" i="7"/>
  <c r="N105" i="7"/>
  <c r="M105" i="7"/>
  <c r="L105" i="7"/>
  <c r="K105" i="7"/>
  <c r="O104" i="7"/>
  <c r="N104" i="7"/>
  <c r="M104" i="7"/>
  <c r="L104" i="7"/>
  <c r="K104" i="7"/>
  <c r="O110" i="8"/>
  <c r="N110" i="8"/>
  <c r="M110" i="8"/>
  <c r="L110" i="8"/>
  <c r="K110" i="8"/>
  <c r="O109" i="8"/>
  <c r="N109" i="8"/>
  <c r="M109" i="8"/>
  <c r="L109" i="8"/>
  <c r="K109" i="8"/>
  <c r="O108" i="8"/>
  <c r="N108" i="8"/>
  <c r="M108" i="8"/>
  <c r="L108" i="8"/>
  <c r="K108" i="8"/>
  <c r="O107" i="8"/>
  <c r="N107" i="8"/>
  <c r="M107" i="8"/>
  <c r="L107" i="8"/>
  <c r="K107" i="8"/>
  <c r="O106" i="8"/>
  <c r="W105" i="8" s="1"/>
  <c r="N106" i="8"/>
  <c r="V105" i="8" s="1"/>
  <c r="M106" i="8"/>
  <c r="U105" i="8" s="1"/>
  <c r="L106" i="8"/>
  <c r="T105" i="8" s="1"/>
  <c r="K106" i="8"/>
  <c r="S105" i="8" s="1"/>
  <c r="O105" i="8"/>
  <c r="N105" i="8"/>
  <c r="M105" i="8"/>
  <c r="L105" i="8"/>
  <c r="K105" i="8"/>
  <c r="O104" i="8"/>
  <c r="N104" i="8"/>
  <c r="M104" i="8"/>
  <c r="L104" i="8"/>
  <c r="K104" i="8"/>
  <c r="O110" i="9"/>
  <c r="N110" i="9"/>
  <c r="M110" i="9"/>
  <c r="L110" i="9"/>
  <c r="K110" i="9"/>
  <c r="O109" i="9"/>
  <c r="N109" i="9"/>
  <c r="M109" i="9"/>
  <c r="L109" i="9"/>
  <c r="K109" i="9"/>
  <c r="O108" i="9"/>
  <c r="N108" i="9"/>
  <c r="M108" i="9"/>
  <c r="L108" i="9"/>
  <c r="K108" i="9"/>
  <c r="O107" i="9"/>
  <c r="N107" i="9"/>
  <c r="M107" i="9"/>
  <c r="L107" i="9"/>
  <c r="K107" i="9"/>
  <c r="O106" i="9"/>
  <c r="W105" i="9" s="1"/>
  <c r="N106" i="9"/>
  <c r="V105" i="9" s="1"/>
  <c r="M106" i="9"/>
  <c r="U105" i="9" s="1"/>
  <c r="L106" i="9"/>
  <c r="T105" i="9" s="1"/>
  <c r="K106" i="9"/>
  <c r="S105" i="9" s="1"/>
  <c r="O105" i="9"/>
  <c r="N105" i="9"/>
  <c r="M105" i="9"/>
  <c r="L105" i="9"/>
  <c r="K105" i="9"/>
  <c r="O104" i="9"/>
  <c r="N104" i="9"/>
  <c r="M104" i="9"/>
  <c r="L104" i="9"/>
  <c r="K104" i="9"/>
  <c r="O110" i="10"/>
  <c r="N110" i="10"/>
  <c r="M110" i="10"/>
  <c r="L110" i="10"/>
  <c r="K110" i="10"/>
  <c r="O109" i="10"/>
  <c r="N109" i="10"/>
  <c r="M109" i="10"/>
  <c r="L109" i="10"/>
  <c r="K109" i="10"/>
  <c r="O108" i="10"/>
  <c r="N108" i="10"/>
  <c r="M108" i="10"/>
  <c r="L108" i="10"/>
  <c r="K108" i="10"/>
  <c r="O107" i="10"/>
  <c r="N107" i="10"/>
  <c r="M107" i="10"/>
  <c r="L107" i="10"/>
  <c r="K107" i="10"/>
  <c r="O106" i="10"/>
  <c r="W105" i="10" s="1"/>
  <c r="N106" i="10"/>
  <c r="V105" i="10" s="1"/>
  <c r="M106" i="10"/>
  <c r="U105" i="10" s="1"/>
  <c r="L106" i="10"/>
  <c r="T105" i="10" s="1"/>
  <c r="K106" i="10"/>
  <c r="S105" i="10" s="1"/>
  <c r="O105" i="10"/>
  <c r="N105" i="10"/>
  <c r="M105" i="10"/>
  <c r="L105" i="10"/>
  <c r="K105" i="10"/>
  <c r="O104" i="10"/>
  <c r="N104" i="10"/>
  <c r="M104" i="10"/>
  <c r="L104" i="10"/>
  <c r="K104" i="10"/>
  <c r="O110" i="1"/>
  <c r="N110" i="1"/>
  <c r="M110" i="1"/>
  <c r="L110" i="1"/>
  <c r="K110" i="1"/>
  <c r="O109" i="1"/>
  <c r="N109" i="1"/>
  <c r="M109" i="1"/>
  <c r="L109" i="1"/>
  <c r="K109" i="1"/>
  <c r="O108" i="1"/>
  <c r="N108" i="1"/>
  <c r="M108" i="1"/>
  <c r="L108" i="1"/>
  <c r="K108" i="1"/>
  <c r="O107" i="1"/>
  <c r="N107" i="1"/>
  <c r="M107" i="1"/>
  <c r="L107" i="1"/>
  <c r="K107" i="1"/>
  <c r="O106" i="1"/>
  <c r="W105" i="1" s="1"/>
  <c r="N106" i="1"/>
  <c r="V105" i="1" s="1"/>
  <c r="M106" i="1"/>
  <c r="U105" i="1" s="1"/>
  <c r="L106" i="1"/>
  <c r="T105" i="1" s="1"/>
  <c r="K106" i="1"/>
  <c r="S105" i="1" s="1"/>
  <c r="O105" i="1"/>
  <c r="N105" i="1"/>
  <c r="M105" i="1"/>
  <c r="L105" i="1"/>
  <c r="K105" i="1"/>
  <c r="O104" i="1"/>
  <c r="N104" i="1"/>
  <c r="M104" i="1"/>
  <c r="L104" i="1"/>
  <c r="K104" i="1"/>
  <c r="N94" i="2"/>
  <c r="M94" i="2"/>
  <c r="L94" i="2"/>
  <c r="K94" i="2"/>
  <c r="N93" i="2"/>
  <c r="M93" i="2"/>
  <c r="L93" i="2"/>
  <c r="K93" i="2"/>
  <c r="N92" i="2"/>
  <c r="M92" i="2"/>
  <c r="L92" i="2"/>
  <c r="K92" i="2"/>
  <c r="N91" i="2"/>
  <c r="M91" i="2"/>
  <c r="L91" i="2"/>
  <c r="K91" i="2"/>
  <c r="N90" i="2"/>
  <c r="V89" i="2" s="1"/>
  <c r="M90" i="2"/>
  <c r="U89" i="2" s="1"/>
  <c r="L90" i="2"/>
  <c r="T89" i="2" s="1"/>
  <c r="K90" i="2"/>
  <c r="S89" i="2" s="1"/>
  <c r="N89" i="2"/>
  <c r="M89" i="2"/>
  <c r="L89" i="2"/>
  <c r="K89" i="2"/>
  <c r="N88" i="2"/>
  <c r="M88" i="2"/>
  <c r="L88" i="2"/>
  <c r="K88" i="2"/>
  <c r="N94" i="3"/>
  <c r="M94" i="3"/>
  <c r="L94" i="3"/>
  <c r="K94" i="3"/>
  <c r="N93" i="3"/>
  <c r="M93" i="3"/>
  <c r="L93" i="3"/>
  <c r="K93" i="3"/>
  <c r="N92" i="3"/>
  <c r="M92" i="3"/>
  <c r="L92" i="3"/>
  <c r="K92" i="3"/>
  <c r="N91" i="3"/>
  <c r="M91" i="3"/>
  <c r="L91" i="3"/>
  <c r="K91" i="3"/>
  <c r="N90" i="3"/>
  <c r="V89" i="3" s="1"/>
  <c r="M90" i="3"/>
  <c r="U89" i="3" s="1"/>
  <c r="L90" i="3"/>
  <c r="T89" i="3" s="1"/>
  <c r="K90" i="3"/>
  <c r="S89" i="3" s="1"/>
  <c r="N89" i="3"/>
  <c r="M89" i="3"/>
  <c r="L89" i="3"/>
  <c r="K89" i="3"/>
  <c r="N88" i="3"/>
  <c r="M88" i="3"/>
  <c r="L88" i="3"/>
  <c r="K88" i="3"/>
  <c r="N94" i="4"/>
  <c r="M94" i="4"/>
  <c r="L94" i="4"/>
  <c r="K94" i="4"/>
  <c r="N93" i="4"/>
  <c r="M93" i="4"/>
  <c r="L93" i="4"/>
  <c r="K93" i="4"/>
  <c r="N92" i="4"/>
  <c r="M92" i="4"/>
  <c r="L92" i="4"/>
  <c r="K92" i="4"/>
  <c r="N91" i="4"/>
  <c r="M91" i="4"/>
  <c r="L91" i="4"/>
  <c r="K91" i="4"/>
  <c r="N90" i="4"/>
  <c r="V89" i="4" s="1"/>
  <c r="M90" i="4"/>
  <c r="U89" i="4" s="1"/>
  <c r="L90" i="4"/>
  <c r="T89" i="4" s="1"/>
  <c r="K90" i="4"/>
  <c r="S89" i="4" s="1"/>
  <c r="N89" i="4"/>
  <c r="M89" i="4"/>
  <c r="L89" i="4"/>
  <c r="K89" i="4"/>
  <c r="N88" i="4"/>
  <c r="M88" i="4"/>
  <c r="L88" i="4"/>
  <c r="K88" i="4"/>
  <c r="N94" i="5"/>
  <c r="M94" i="5"/>
  <c r="L94" i="5"/>
  <c r="K94" i="5"/>
  <c r="N93" i="5"/>
  <c r="M93" i="5"/>
  <c r="L93" i="5"/>
  <c r="K93" i="5"/>
  <c r="N92" i="5"/>
  <c r="M92" i="5"/>
  <c r="L92" i="5"/>
  <c r="K92" i="5"/>
  <c r="N91" i="5"/>
  <c r="M91" i="5"/>
  <c r="L91" i="5"/>
  <c r="K91" i="5"/>
  <c r="N90" i="5"/>
  <c r="V89" i="5" s="1"/>
  <c r="M90" i="5"/>
  <c r="U89" i="5" s="1"/>
  <c r="L90" i="5"/>
  <c r="T89" i="5" s="1"/>
  <c r="K90" i="5"/>
  <c r="S89" i="5" s="1"/>
  <c r="N89" i="5"/>
  <c r="M89" i="5"/>
  <c r="L89" i="5"/>
  <c r="K89" i="5"/>
  <c r="N88" i="5"/>
  <c r="M88" i="5"/>
  <c r="L88" i="5"/>
  <c r="K88" i="5"/>
  <c r="N94" i="6"/>
  <c r="M94" i="6"/>
  <c r="L94" i="6"/>
  <c r="K94" i="6"/>
  <c r="N93" i="6"/>
  <c r="M93" i="6"/>
  <c r="L93" i="6"/>
  <c r="K93" i="6"/>
  <c r="N92" i="6"/>
  <c r="M92" i="6"/>
  <c r="L92" i="6"/>
  <c r="K92" i="6"/>
  <c r="N91" i="6"/>
  <c r="M91" i="6"/>
  <c r="L91" i="6"/>
  <c r="K91" i="6"/>
  <c r="N90" i="6"/>
  <c r="V89" i="6" s="1"/>
  <c r="M90" i="6"/>
  <c r="U89" i="6" s="1"/>
  <c r="L90" i="6"/>
  <c r="T89" i="6" s="1"/>
  <c r="K90" i="6"/>
  <c r="S89" i="6" s="1"/>
  <c r="N89" i="6"/>
  <c r="M89" i="6"/>
  <c r="L89" i="6"/>
  <c r="K89" i="6"/>
  <c r="N88" i="6"/>
  <c r="M88" i="6"/>
  <c r="L88" i="6"/>
  <c r="K88" i="6"/>
  <c r="N94" i="7"/>
  <c r="M94" i="7"/>
  <c r="L94" i="7"/>
  <c r="K94" i="7"/>
  <c r="N93" i="7"/>
  <c r="M93" i="7"/>
  <c r="L93" i="7"/>
  <c r="K93" i="7"/>
  <c r="N92" i="7"/>
  <c r="M92" i="7"/>
  <c r="L92" i="7"/>
  <c r="K92" i="7"/>
  <c r="N91" i="7"/>
  <c r="M91" i="7"/>
  <c r="L91" i="7"/>
  <c r="K91" i="7"/>
  <c r="N90" i="7"/>
  <c r="V89" i="7" s="1"/>
  <c r="M90" i="7"/>
  <c r="U89" i="7" s="1"/>
  <c r="L90" i="7"/>
  <c r="T89" i="7" s="1"/>
  <c r="K90" i="7"/>
  <c r="S89" i="7" s="1"/>
  <c r="N89" i="7"/>
  <c r="M89" i="7"/>
  <c r="L89" i="7"/>
  <c r="K89" i="7"/>
  <c r="N88" i="7"/>
  <c r="M88" i="7"/>
  <c r="L88" i="7"/>
  <c r="K88" i="7"/>
  <c r="N94" i="8"/>
  <c r="M94" i="8"/>
  <c r="L94" i="8"/>
  <c r="K94" i="8"/>
  <c r="N93" i="8"/>
  <c r="M93" i="8"/>
  <c r="L93" i="8"/>
  <c r="K93" i="8"/>
  <c r="N92" i="8"/>
  <c r="M92" i="8"/>
  <c r="L92" i="8"/>
  <c r="K92" i="8"/>
  <c r="N91" i="8"/>
  <c r="M91" i="8"/>
  <c r="L91" i="8"/>
  <c r="K91" i="8"/>
  <c r="N90" i="8"/>
  <c r="V89" i="8" s="1"/>
  <c r="M90" i="8"/>
  <c r="U89" i="8" s="1"/>
  <c r="L90" i="8"/>
  <c r="T89" i="8" s="1"/>
  <c r="K90" i="8"/>
  <c r="S89" i="8" s="1"/>
  <c r="N89" i="8"/>
  <c r="M89" i="8"/>
  <c r="L89" i="8"/>
  <c r="K89" i="8"/>
  <c r="N88" i="8"/>
  <c r="M88" i="8"/>
  <c r="L88" i="8"/>
  <c r="K88" i="8"/>
  <c r="N94" i="9"/>
  <c r="M94" i="9"/>
  <c r="L94" i="9"/>
  <c r="K94" i="9"/>
  <c r="N93" i="9"/>
  <c r="M93" i="9"/>
  <c r="L93" i="9"/>
  <c r="K93" i="9"/>
  <c r="N92" i="9"/>
  <c r="M92" i="9"/>
  <c r="L92" i="9"/>
  <c r="K92" i="9"/>
  <c r="N91" i="9"/>
  <c r="M91" i="9"/>
  <c r="L91" i="9"/>
  <c r="K91" i="9"/>
  <c r="N90" i="9"/>
  <c r="V89" i="9" s="1"/>
  <c r="M90" i="9"/>
  <c r="U89" i="9" s="1"/>
  <c r="L90" i="9"/>
  <c r="T89" i="9" s="1"/>
  <c r="K90" i="9"/>
  <c r="S89" i="9" s="1"/>
  <c r="N89" i="9"/>
  <c r="M89" i="9"/>
  <c r="L89" i="9"/>
  <c r="K89" i="9"/>
  <c r="N88" i="9"/>
  <c r="M88" i="9"/>
  <c r="L88" i="9"/>
  <c r="K88" i="9"/>
  <c r="N94" i="10"/>
  <c r="M94" i="10"/>
  <c r="L94" i="10"/>
  <c r="K94" i="10"/>
  <c r="N93" i="10"/>
  <c r="M93" i="10"/>
  <c r="L93" i="10"/>
  <c r="K93" i="10"/>
  <c r="N92" i="10"/>
  <c r="M92" i="10"/>
  <c r="L92" i="10"/>
  <c r="K92" i="10"/>
  <c r="N91" i="10"/>
  <c r="M91" i="10"/>
  <c r="L91" i="10"/>
  <c r="K91" i="10"/>
  <c r="N90" i="10"/>
  <c r="V89" i="10" s="1"/>
  <c r="M90" i="10"/>
  <c r="U89" i="10" s="1"/>
  <c r="L90" i="10"/>
  <c r="T89" i="10" s="1"/>
  <c r="K90" i="10"/>
  <c r="S89" i="10" s="1"/>
  <c r="N89" i="10"/>
  <c r="M89" i="10"/>
  <c r="L89" i="10"/>
  <c r="K89" i="10"/>
  <c r="N88" i="10"/>
  <c r="M88" i="10"/>
  <c r="L88" i="10"/>
  <c r="K88" i="10"/>
  <c r="N94" i="1"/>
  <c r="M94" i="1"/>
  <c r="L94" i="1"/>
  <c r="K94" i="1"/>
  <c r="N93" i="1"/>
  <c r="M93" i="1"/>
  <c r="L93" i="1"/>
  <c r="K93" i="1"/>
  <c r="N92" i="1"/>
  <c r="M92" i="1"/>
  <c r="L92" i="1"/>
  <c r="K92" i="1"/>
  <c r="N91" i="1"/>
  <c r="M91" i="1"/>
  <c r="L91" i="1"/>
  <c r="K91" i="1"/>
  <c r="N90" i="1"/>
  <c r="V89" i="1" s="1"/>
  <c r="M90" i="1"/>
  <c r="U89" i="1" s="1"/>
  <c r="L90" i="1"/>
  <c r="T89" i="1" s="1"/>
  <c r="K90" i="1"/>
  <c r="S89" i="1" s="1"/>
  <c r="N89" i="1"/>
  <c r="M89" i="1"/>
  <c r="L89" i="1"/>
  <c r="K89" i="1"/>
  <c r="N88" i="1"/>
  <c r="M88" i="1"/>
  <c r="L88" i="1"/>
  <c r="K88" i="1"/>
  <c r="N78" i="2"/>
  <c r="M78" i="2"/>
  <c r="L78" i="2"/>
  <c r="K78" i="2"/>
  <c r="N77" i="2"/>
  <c r="M77" i="2"/>
  <c r="L77" i="2"/>
  <c r="K77" i="2"/>
  <c r="N76" i="2"/>
  <c r="M76" i="2"/>
  <c r="L76" i="2"/>
  <c r="K76" i="2"/>
  <c r="N75" i="2"/>
  <c r="M75" i="2"/>
  <c r="L75" i="2"/>
  <c r="K75" i="2"/>
  <c r="N74" i="2"/>
  <c r="V73" i="2" s="1"/>
  <c r="M74" i="2"/>
  <c r="U73" i="2" s="1"/>
  <c r="L74" i="2"/>
  <c r="T73" i="2" s="1"/>
  <c r="K74" i="2"/>
  <c r="S73" i="2" s="1"/>
  <c r="N73" i="2"/>
  <c r="M73" i="2"/>
  <c r="L73" i="2"/>
  <c r="K73" i="2"/>
  <c r="N72" i="2"/>
  <c r="M72" i="2"/>
  <c r="L72" i="2"/>
  <c r="K72" i="2"/>
  <c r="N78" i="3"/>
  <c r="M78" i="3"/>
  <c r="L78" i="3"/>
  <c r="K78" i="3"/>
  <c r="N77" i="3"/>
  <c r="M77" i="3"/>
  <c r="L77" i="3"/>
  <c r="K77" i="3"/>
  <c r="N76" i="3"/>
  <c r="M76" i="3"/>
  <c r="L76" i="3"/>
  <c r="K76" i="3"/>
  <c r="N75" i="3"/>
  <c r="M75" i="3"/>
  <c r="L75" i="3"/>
  <c r="K75" i="3"/>
  <c r="N74" i="3"/>
  <c r="V73" i="3" s="1"/>
  <c r="M74" i="3"/>
  <c r="U73" i="3" s="1"/>
  <c r="L74" i="3"/>
  <c r="T73" i="3" s="1"/>
  <c r="K74" i="3"/>
  <c r="S73" i="3" s="1"/>
  <c r="N73" i="3"/>
  <c r="M73" i="3"/>
  <c r="L73" i="3"/>
  <c r="K73" i="3"/>
  <c r="N72" i="3"/>
  <c r="M72" i="3"/>
  <c r="L72" i="3"/>
  <c r="K72" i="3"/>
  <c r="N78" i="4"/>
  <c r="M78" i="4"/>
  <c r="L78" i="4"/>
  <c r="K78" i="4"/>
  <c r="N77" i="4"/>
  <c r="M77" i="4"/>
  <c r="L77" i="4"/>
  <c r="K77" i="4"/>
  <c r="N76" i="4"/>
  <c r="M76" i="4"/>
  <c r="L76" i="4"/>
  <c r="K76" i="4"/>
  <c r="N75" i="4"/>
  <c r="M75" i="4"/>
  <c r="L75" i="4"/>
  <c r="K75" i="4"/>
  <c r="N74" i="4"/>
  <c r="V73" i="4" s="1"/>
  <c r="M74" i="4"/>
  <c r="U73" i="4" s="1"/>
  <c r="L74" i="4"/>
  <c r="T73" i="4" s="1"/>
  <c r="K74" i="4"/>
  <c r="S73" i="4" s="1"/>
  <c r="N73" i="4"/>
  <c r="M73" i="4"/>
  <c r="L73" i="4"/>
  <c r="K73" i="4"/>
  <c r="N72" i="4"/>
  <c r="M72" i="4"/>
  <c r="L72" i="4"/>
  <c r="K72" i="4"/>
  <c r="N78" i="5"/>
  <c r="M78" i="5"/>
  <c r="L78" i="5"/>
  <c r="K78" i="5"/>
  <c r="N77" i="5"/>
  <c r="M77" i="5"/>
  <c r="L77" i="5"/>
  <c r="K77" i="5"/>
  <c r="N76" i="5"/>
  <c r="M76" i="5"/>
  <c r="L76" i="5"/>
  <c r="K76" i="5"/>
  <c r="N75" i="5"/>
  <c r="M75" i="5"/>
  <c r="L75" i="5"/>
  <c r="K75" i="5"/>
  <c r="N74" i="5"/>
  <c r="V73" i="5" s="1"/>
  <c r="M74" i="5"/>
  <c r="U73" i="5" s="1"/>
  <c r="L74" i="5"/>
  <c r="T73" i="5" s="1"/>
  <c r="K74" i="5"/>
  <c r="S73" i="5" s="1"/>
  <c r="N73" i="5"/>
  <c r="M73" i="5"/>
  <c r="L73" i="5"/>
  <c r="K73" i="5"/>
  <c r="N72" i="5"/>
  <c r="M72" i="5"/>
  <c r="L72" i="5"/>
  <c r="K72" i="5"/>
  <c r="N78" i="6"/>
  <c r="M78" i="6"/>
  <c r="L78" i="6"/>
  <c r="K78" i="6"/>
  <c r="N77" i="6"/>
  <c r="M77" i="6"/>
  <c r="L77" i="6"/>
  <c r="K77" i="6"/>
  <c r="N76" i="6"/>
  <c r="M76" i="6"/>
  <c r="L76" i="6"/>
  <c r="K76" i="6"/>
  <c r="N75" i="6"/>
  <c r="M75" i="6"/>
  <c r="L75" i="6"/>
  <c r="K75" i="6"/>
  <c r="N74" i="6"/>
  <c r="V73" i="6" s="1"/>
  <c r="M74" i="6"/>
  <c r="U73" i="6" s="1"/>
  <c r="L74" i="6"/>
  <c r="T73" i="6" s="1"/>
  <c r="K74" i="6"/>
  <c r="S73" i="6" s="1"/>
  <c r="N73" i="6"/>
  <c r="M73" i="6"/>
  <c r="L73" i="6"/>
  <c r="K73" i="6"/>
  <c r="N72" i="6"/>
  <c r="M72" i="6"/>
  <c r="L72" i="6"/>
  <c r="K72" i="6"/>
  <c r="N78" i="7"/>
  <c r="M78" i="7"/>
  <c r="L78" i="7"/>
  <c r="K78" i="7"/>
  <c r="N77" i="7"/>
  <c r="M77" i="7"/>
  <c r="L77" i="7"/>
  <c r="K77" i="7"/>
  <c r="N76" i="7"/>
  <c r="M76" i="7"/>
  <c r="L76" i="7"/>
  <c r="K76" i="7"/>
  <c r="N75" i="7"/>
  <c r="M75" i="7"/>
  <c r="L75" i="7"/>
  <c r="K75" i="7"/>
  <c r="N74" i="7"/>
  <c r="V73" i="7" s="1"/>
  <c r="M74" i="7"/>
  <c r="U73" i="7" s="1"/>
  <c r="L74" i="7"/>
  <c r="T73" i="7" s="1"/>
  <c r="K74" i="7"/>
  <c r="S73" i="7" s="1"/>
  <c r="N73" i="7"/>
  <c r="M73" i="7"/>
  <c r="L73" i="7"/>
  <c r="K73" i="7"/>
  <c r="N72" i="7"/>
  <c r="M72" i="7"/>
  <c r="L72" i="7"/>
  <c r="K72" i="7"/>
  <c r="N78" i="8"/>
  <c r="M78" i="8"/>
  <c r="L78" i="8"/>
  <c r="K78" i="8"/>
  <c r="N77" i="8"/>
  <c r="M77" i="8"/>
  <c r="L77" i="8"/>
  <c r="K77" i="8"/>
  <c r="N76" i="8"/>
  <c r="M76" i="8"/>
  <c r="L76" i="8"/>
  <c r="K76" i="8"/>
  <c r="N75" i="8"/>
  <c r="M75" i="8"/>
  <c r="L75" i="8"/>
  <c r="K75" i="8"/>
  <c r="N74" i="8"/>
  <c r="V73" i="8" s="1"/>
  <c r="M74" i="8"/>
  <c r="U73" i="8" s="1"/>
  <c r="L74" i="8"/>
  <c r="T73" i="8" s="1"/>
  <c r="K74" i="8"/>
  <c r="S73" i="8" s="1"/>
  <c r="N73" i="8"/>
  <c r="M73" i="8"/>
  <c r="L73" i="8"/>
  <c r="K73" i="8"/>
  <c r="N72" i="8"/>
  <c r="M72" i="8"/>
  <c r="L72" i="8"/>
  <c r="K72" i="8"/>
  <c r="N78" i="9"/>
  <c r="M78" i="9"/>
  <c r="L78" i="9"/>
  <c r="K78" i="9"/>
  <c r="N77" i="9"/>
  <c r="M77" i="9"/>
  <c r="L77" i="9"/>
  <c r="K77" i="9"/>
  <c r="N76" i="9"/>
  <c r="M76" i="9"/>
  <c r="L76" i="9"/>
  <c r="K76" i="9"/>
  <c r="N75" i="9"/>
  <c r="M75" i="9"/>
  <c r="L75" i="9"/>
  <c r="K75" i="9"/>
  <c r="N74" i="9"/>
  <c r="V73" i="9" s="1"/>
  <c r="M74" i="9"/>
  <c r="U73" i="9" s="1"/>
  <c r="L74" i="9"/>
  <c r="T73" i="9" s="1"/>
  <c r="K74" i="9"/>
  <c r="S73" i="9" s="1"/>
  <c r="N73" i="9"/>
  <c r="M73" i="9"/>
  <c r="L73" i="9"/>
  <c r="K73" i="9"/>
  <c r="N72" i="9"/>
  <c r="V72" i="9" s="1"/>
  <c r="M72" i="9"/>
  <c r="L72" i="9"/>
  <c r="K72" i="9"/>
  <c r="N78" i="10"/>
  <c r="M78" i="10"/>
  <c r="L78" i="10"/>
  <c r="K78" i="10"/>
  <c r="N77" i="10"/>
  <c r="V75" i="10" s="1"/>
  <c r="M77" i="10"/>
  <c r="L77" i="10"/>
  <c r="K77" i="10"/>
  <c r="N76" i="10"/>
  <c r="M76" i="10"/>
  <c r="L76" i="10"/>
  <c r="K76" i="10"/>
  <c r="N75" i="10"/>
  <c r="V74" i="10" s="1"/>
  <c r="M75" i="10"/>
  <c r="L75" i="10"/>
  <c r="K75" i="10"/>
  <c r="N74" i="10"/>
  <c r="V73" i="10" s="1"/>
  <c r="M74" i="10"/>
  <c r="U73" i="10" s="1"/>
  <c r="L74" i="10"/>
  <c r="T73" i="10" s="1"/>
  <c r="K74" i="10"/>
  <c r="S73" i="10" s="1"/>
  <c r="N73" i="10"/>
  <c r="M73" i="10"/>
  <c r="L73" i="10"/>
  <c r="K73" i="10"/>
  <c r="N72" i="10"/>
  <c r="M72" i="10"/>
  <c r="L72" i="10"/>
  <c r="K72" i="10"/>
  <c r="N78" i="1"/>
  <c r="M78" i="1"/>
  <c r="L78" i="1"/>
  <c r="K78" i="1"/>
  <c r="N77" i="1"/>
  <c r="M77" i="1"/>
  <c r="L77" i="1"/>
  <c r="K77" i="1"/>
  <c r="N76" i="1"/>
  <c r="M76" i="1"/>
  <c r="L76" i="1"/>
  <c r="K76" i="1"/>
  <c r="N75" i="1"/>
  <c r="M75" i="1"/>
  <c r="L75" i="1"/>
  <c r="K75" i="1"/>
  <c r="N74" i="1"/>
  <c r="V73" i="1" s="1"/>
  <c r="M74" i="1"/>
  <c r="U73" i="1" s="1"/>
  <c r="L74" i="1"/>
  <c r="T73" i="1" s="1"/>
  <c r="K74" i="1"/>
  <c r="S73" i="1" s="1"/>
  <c r="N73" i="1"/>
  <c r="M73" i="1"/>
  <c r="L73" i="1"/>
  <c r="K73" i="1"/>
  <c r="N72" i="1"/>
  <c r="V72" i="1" s="1"/>
  <c r="M72" i="1"/>
  <c r="L72" i="1"/>
  <c r="K72" i="1"/>
  <c r="M62" i="2"/>
  <c r="L62" i="2"/>
  <c r="K62" i="2"/>
  <c r="M61" i="2"/>
  <c r="L61" i="2"/>
  <c r="K61" i="2"/>
  <c r="M60" i="2"/>
  <c r="L60" i="2"/>
  <c r="K60" i="2"/>
  <c r="M59" i="2"/>
  <c r="L59" i="2"/>
  <c r="K59" i="2"/>
  <c r="M58" i="2"/>
  <c r="U57" i="2" s="1"/>
  <c r="L58" i="2"/>
  <c r="T57" i="2" s="1"/>
  <c r="K58" i="2"/>
  <c r="S57" i="2" s="1"/>
  <c r="M57" i="2"/>
  <c r="L57" i="2"/>
  <c r="K57" i="2"/>
  <c r="M56" i="2"/>
  <c r="L56" i="2"/>
  <c r="K56" i="2"/>
  <c r="M62" i="3"/>
  <c r="L62" i="3"/>
  <c r="K62" i="3"/>
  <c r="M61" i="3"/>
  <c r="L61" i="3"/>
  <c r="K61" i="3"/>
  <c r="M60" i="3"/>
  <c r="L60" i="3"/>
  <c r="K60" i="3"/>
  <c r="M59" i="3"/>
  <c r="L59" i="3"/>
  <c r="K59" i="3"/>
  <c r="M58" i="3"/>
  <c r="U57" i="3" s="1"/>
  <c r="L58" i="3"/>
  <c r="T57" i="3" s="1"/>
  <c r="K58" i="3"/>
  <c r="S57" i="3" s="1"/>
  <c r="M57" i="3"/>
  <c r="L57" i="3"/>
  <c r="K57" i="3"/>
  <c r="M56" i="3"/>
  <c r="L56" i="3"/>
  <c r="K56" i="3"/>
  <c r="M62" i="4"/>
  <c r="L62" i="4"/>
  <c r="K62" i="4"/>
  <c r="M61" i="4"/>
  <c r="L61" i="4"/>
  <c r="K61" i="4"/>
  <c r="M60" i="4"/>
  <c r="L60" i="4"/>
  <c r="K60" i="4"/>
  <c r="M59" i="4"/>
  <c r="L59" i="4"/>
  <c r="K59" i="4"/>
  <c r="M58" i="4"/>
  <c r="U57" i="4" s="1"/>
  <c r="L58" i="4"/>
  <c r="T57" i="4" s="1"/>
  <c r="K58" i="4"/>
  <c r="S57" i="4" s="1"/>
  <c r="M57" i="4"/>
  <c r="L57" i="4"/>
  <c r="K57" i="4"/>
  <c r="M56" i="4"/>
  <c r="L56" i="4"/>
  <c r="K56" i="4"/>
  <c r="M62" i="5"/>
  <c r="L62" i="5"/>
  <c r="K62" i="5"/>
  <c r="M61" i="5"/>
  <c r="L61" i="5"/>
  <c r="K61" i="5"/>
  <c r="M60" i="5"/>
  <c r="L60" i="5"/>
  <c r="K60" i="5"/>
  <c r="M59" i="5"/>
  <c r="L59" i="5"/>
  <c r="K59" i="5"/>
  <c r="M58" i="5"/>
  <c r="U57" i="5" s="1"/>
  <c r="L58" i="5"/>
  <c r="T57" i="5" s="1"/>
  <c r="K58" i="5"/>
  <c r="S57" i="5" s="1"/>
  <c r="M57" i="5"/>
  <c r="L57" i="5"/>
  <c r="K57" i="5"/>
  <c r="M56" i="5"/>
  <c r="L56" i="5"/>
  <c r="K56" i="5"/>
  <c r="M62" i="6"/>
  <c r="L62" i="6"/>
  <c r="K62" i="6"/>
  <c r="M61" i="6"/>
  <c r="L61" i="6"/>
  <c r="K61" i="6"/>
  <c r="M60" i="6"/>
  <c r="L60" i="6"/>
  <c r="K60" i="6"/>
  <c r="M59" i="6"/>
  <c r="L59" i="6"/>
  <c r="K59" i="6"/>
  <c r="M58" i="6"/>
  <c r="U57" i="6" s="1"/>
  <c r="L58" i="6"/>
  <c r="T57" i="6" s="1"/>
  <c r="K58" i="6"/>
  <c r="S57" i="6" s="1"/>
  <c r="M57" i="6"/>
  <c r="L57" i="6"/>
  <c r="K57" i="6"/>
  <c r="M56" i="6"/>
  <c r="L56" i="6"/>
  <c r="K56" i="6"/>
  <c r="M62" i="7"/>
  <c r="L62" i="7"/>
  <c r="K62" i="7"/>
  <c r="M61" i="7"/>
  <c r="L61" i="7"/>
  <c r="K61" i="7"/>
  <c r="M60" i="7"/>
  <c r="L60" i="7"/>
  <c r="K60" i="7"/>
  <c r="M59" i="7"/>
  <c r="L59" i="7"/>
  <c r="K59" i="7"/>
  <c r="M58" i="7"/>
  <c r="U57" i="7" s="1"/>
  <c r="L58" i="7"/>
  <c r="T57" i="7" s="1"/>
  <c r="K58" i="7"/>
  <c r="S57" i="7" s="1"/>
  <c r="M57" i="7"/>
  <c r="L57" i="7"/>
  <c r="K57" i="7"/>
  <c r="M56" i="7"/>
  <c r="L56" i="7"/>
  <c r="K56" i="7"/>
  <c r="M62" i="8"/>
  <c r="L62" i="8"/>
  <c r="K62" i="8"/>
  <c r="M61" i="8"/>
  <c r="L61" i="8"/>
  <c r="K61" i="8"/>
  <c r="M60" i="8"/>
  <c r="L60" i="8"/>
  <c r="K60" i="8"/>
  <c r="M59" i="8"/>
  <c r="L59" i="8"/>
  <c r="K59" i="8"/>
  <c r="M58" i="8"/>
  <c r="U57" i="8" s="1"/>
  <c r="L58" i="8"/>
  <c r="T57" i="8" s="1"/>
  <c r="K58" i="8"/>
  <c r="S57" i="8" s="1"/>
  <c r="M57" i="8"/>
  <c r="L57" i="8"/>
  <c r="K57" i="8"/>
  <c r="M56" i="8"/>
  <c r="L56" i="8"/>
  <c r="K56" i="8"/>
  <c r="M62" i="9"/>
  <c r="L62" i="9"/>
  <c r="K62" i="9"/>
  <c r="M61" i="9"/>
  <c r="L61" i="9"/>
  <c r="K61" i="9"/>
  <c r="M60" i="9"/>
  <c r="L60" i="9"/>
  <c r="K60" i="9"/>
  <c r="M59" i="9"/>
  <c r="L59" i="9"/>
  <c r="K59" i="9"/>
  <c r="M58" i="9"/>
  <c r="U57" i="9" s="1"/>
  <c r="L58" i="9"/>
  <c r="T57" i="9" s="1"/>
  <c r="K58" i="9"/>
  <c r="S57" i="9" s="1"/>
  <c r="M57" i="9"/>
  <c r="L57" i="9"/>
  <c r="K57" i="9"/>
  <c r="M56" i="9"/>
  <c r="L56" i="9"/>
  <c r="K56" i="9"/>
  <c r="M62" i="10"/>
  <c r="L62" i="10"/>
  <c r="K62" i="10"/>
  <c r="M61" i="10"/>
  <c r="L61" i="10"/>
  <c r="K61" i="10"/>
  <c r="M60" i="10"/>
  <c r="L60" i="10"/>
  <c r="K60" i="10"/>
  <c r="M59" i="10"/>
  <c r="L59" i="10"/>
  <c r="K59" i="10"/>
  <c r="M58" i="10"/>
  <c r="U57" i="10" s="1"/>
  <c r="L58" i="10"/>
  <c r="T57" i="10" s="1"/>
  <c r="K58" i="10"/>
  <c r="S57" i="10" s="1"/>
  <c r="M57" i="10"/>
  <c r="L57" i="10"/>
  <c r="K57" i="10"/>
  <c r="M56" i="10"/>
  <c r="L56" i="10"/>
  <c r="K56" i="10"/>
  <c r="M62" i="1"/>
  <c r="L62" i="1"/>
  <c r="K62" i="1"/>
  <c r="M61" i="1"/>
  <c r="L61" i="1"/>
  <c r="K61" i="1"/>
  <c r="M60" i="1"/>
  <c r="L60" i="1"/>
  <c r="K60" i="1"/>
  <c r="M59" i="1"/>
  <c r="L59" i="1"/>
  <c r="K59" i="1"/>
  <c r="M58" i="1"/>
  <c r="U57" i="1" s="1"/>
  <c r="L58" i="1"/>
  <c r="T57" i="1" s="1"/>
  <c r="K58" i="1"/>
  <c r="S57" i="1" s="1"/>
  <c r="M57" i="1"/>
  <c r="L57" i="1"/>
  <c r="K57" i="1"/>
  <c r="M56" i="1"/>
  <c r="L56" i="1"/>
  <c r="K56" i="1"/>
  <c r="N46" i="2"/>
  <c r="M46" i="2"/>
  <c r="L46" i="2"/>
  <c r="K46" i="2"/>
  <c r="N45" i="2"/>
  <c r="M45" i="2"/>
  <c r="L45" i="2"/>
  <c r="K45" i="2"/>
  <c r="N44" i="2"/>
  <c r="M44" i="2"/>
  <c r="L44" i="2"/>
  <c r="K44" i="2"/>
  <c r="N43" i="2"/>
  <c r="M43" i="2"/>
  <c r="L43" i="2"/>
  <c r="K43" i="2"/>
  <c r="N42" i="2"/>
  <c r="V41" i="2" s="1"/>
  <c r="M42" i="2"/>
  <c r="U41" i="2" s="1"/>
  <c r="L42" i="2"/>
  <c r="T41" i="2" s="1"/>
  <c r="K42" i="2"/>
  <c r="S41" i="2" s="1"/>
  <c r="N41" i="2"/>
  <c r="M41" i="2"/>
  <c r="L41" i="2"/>
  <c r="K41" i="2"/>
  <c r="N40" i="2"/>
  <c r="M40" i="2"/>
  <c r="L40" i="2"/>
  <c r="T40" i="2" s="1"/>
  <c r="K40" i="2"/>
  <c r="N46" i="3"/>
  <c r="M46" i="3"/>
  <c r="L46" i="3"/>
  <c r="K46" i="3"/>
  <c r="N45" i="3"/>
  <c r="M45" i="3"/>
  <c r="L45" i="3"/>
  <c r="T43" i="3" s="1"/>
  <c r="K45" i="3"/>
  <c r="N44" i="3"/>
  <c r="M44" i="3"/>
  <c r="L44" i="3"/>
  <c r="K44" i="3"/>
  <c r="N43" i="3"/>
  <c r="M43" i="3"/>
  <c r="L43" i="3"/>
  <c r="T42" i="3" s="1"/>
  <c r="K43" i="3"/>
  <c r="N42" i="3"/>
  <c r="V41" i="3" s="1"/>
  <c r="M42" i="3"/>
  <c r="U41" i="3" s="1"/>
  <c r="L42" i="3"/>
  <c r="T41" i="3" s="1"/>
  <c r="K42" i="3"/>
  <c r="S41" i="3" s="1"/>
  <c r="N41" i="3"/>
  <c r="M41" i="3"/>
  <c r="L41" i="3"/>
  <c r="K41" i="3"/>
  <c r="N40" i="3"/>
  <c r="M40" i="3"/>
  <c r="L40" i="3"/>
  <c r="K40" i="3"/>
  <c r="N46" i="4"/>
  <c r="M46" i="4"/>
  <c r="L46" i="4"/>
  <c r="K46" i="4"/>
  <c r="N45" i="4"/>
  <c r="M45" i="4"/>
  <c r="L45" i="4"/>
  <c r="K45" i="4"/>
  <c r="N44" i="4"/>
  <c r="M44" i="4"/>
  <c r="L44" i="4"/>
  <c r="K44" i="4"/>
  <c r="N43" i="4"/>
  <c r="M43" i="4"/>
  <c r="L43" i="4"/>
  <c r="K43" i="4"/>
  <c r="N42" i="4"/>
  <c r="V41" i="4" s="1"/>
  <c r="M42" i="4"/>
  <c r="U41" i="4" s="1"/>
  <c r="L42" i="4"/>
  <c r="T41" i="4" s="1"/>
  <c r="K42" i="4"/>
  <c r="S41" i="4" s="1"/>
  <c r="N41" i="4"/>
  <c r="M41" i="4"/>
  <c r="L41" i="4"/>
  <c r="K41" i="4"/>
  <c r="N40" i="4"/>
  <c r="M40" i="4"/>
  <c r="L40" i="4"/>
  <c r="T40" i="4" s="1"/>
  <c r="K40" i="4"/>
  <c r="N46" i="5"/>
  <c r="M46" i="5"/>
  <c r="L46" i="5"/>
  <c r="K46" i="5"/>
  <c r="N45" i="5"/>
  <c r="M45" i="5"/>
  <c r="L45" i="5"/>
  <c r="T43" i="5" s="1"/>
  <c r="K45" i="5"/>
  <c r="N44" i="5"/>
  <c r="M44" i="5"/>
  <c r="L44" i="5"/>
  <c r="K44" i="5"/>
  <c r="N43" i="5"/>
  <c r="M43" i="5"/>
  <c r="L43" i="5"/>
  <c r="T42" i="5" s="1"/>
  <c r="K43" i="5"/>
  <c r="N42" i="5"/>
  <c r="V41" i="5" s="1"/>
  <c r="M42" i="5"/>
  <c r="U41" i="5" s="1"/>
  <c r="L42" i="5"/>
  <c r="T41" i="5" s="1"/>
  <c r="K42" i="5"/>
  <c r="S41" i="5" s="1"/>
  <c r="N41" i="5"/>
  <c r="M41" i="5"/>
  <c r="L41" i="5"/>
  <c r="K41" i="5"/>
  <c r="N40" i="5"/>
  <c r="M40" i="5"/>
  <c r="L40" i="5"/>
  <c r="K40" i="5"/>
  <c r="N46" i="6"/>
  <c r="M46" i="6"/>
  <c r="L46" i="6"/>
  <c r="K46" i="6"/>
  <c r="N45" i="6"/>
  <c r="M45" i="6"/>
  <c r="L45" i="6"/>
  <c r="K45" i="6"/>
  <c r="N44" i="6"/>
  <c r="M44" i="6"/>
  <c r="L44" i="6"/>
  <c r="K44" i="6"/>
  <c r="N43" i="6"/>
  <c r="M43" i="6"/>
  <c r="L43" i="6"/>
  <c r="K43" i="6"/>
  <c r="N42" i="6"/>
  <c r="V41" i="6" s="1"/>
  <c r="M42" i="6"/>
  <c r="U41" i="6" s="1"/>
  <c r="L42" i="6"/>
  <c r="T41" i="6" s="1"/>
  <c r="K42" i="6"/>
  <c r="S41" i="6" s="1"/>
  <c r="N41" i="6"/>
  <c r="M41" i="6"/>
  <c r="L41" i="6"/>
  <c r="K41" i="6"/>
  <c r="N40" i="6"/>
  <c r="M40" i="6"/>
  <c r="L40" i="6"/>
  <c r="T40" i="6" s="1"/>
  <c r="K40" i="6"/>
  <c r="N46" i="7"/>
  <c r="M46" i="7"/>
  <c r="L46" i="7"/>
  <c r="K46" i="7"/>
  <c r="N45" i="7"/>
  <c r="M45" i="7"/>
  <c r="L45" i="7"/>
  <c r="T43" i="7" s="1"/>
  <c r="K45" i="7"/>
  <c r="N44" i="7"/>
  <c r="M44" i="7"/>
  <c r="L44" i="7"/>
  <c r="K44" i="7"/>
  <c r="N43" i="7"/>
  <c r="M43" i="7"/>
  <c r="L43" i="7"/>
  <c r="T42" i="7" s="1"/>
  <c r="K43" i="7"/>
  <c r="N42" i="7"/>
  <c r="V41" i="7" s="1"/>
  <c r="M42" i="7"/>
  <c r="U41" i="7" s="1"/>
  <c r="L42" i="7"/>
  <c r="T41" i="7" s="1"/>
  <c r="K42" i="7"/>
  <c r="S41" i="7" s="1"/>
  <c r="N41" i="7"/>
  <c r="M41" i="7"/>
  <c r="L41" i="7"/>
  <c r="K41" i="7"/>
  <c r="N40" i="7"/>
  <c r="M40" i="7"/>
  <c r="L40" i="7"/>
  <c r="K40" i="7"/>
  <c r="N46" i="8"/>
  <c r="M46" i="8"/>
  <c r="L46" i="8"/>
  <c r="K46" i="8"/>
  <c r="N45" i="8"/>
  <c r="M45" i="8"/>
  <c r="L45" i="8"/>
  <c r="K45" i="8"/>
  <c r="N44" i="8"/>
  <c r="M44" i="8"/>
  <c r="L44" i="8"/>
  <c r="K44" i="8"/>
  <c r="N43" i="8"/>
  <c r="M43" i="8"/>
  <c r="L43" i="8"/>
  <c r="K43" i="8"/>
  <c r="N42" i="8"/>
  <c r="V41" i="8" s="1"/>
  <c r="M42" i="8"/>
  <c r="U41" i="8" s="1"/>
  <c r="L42" i="8"/>
  <c r="T41" i="8" s="1"/>
  <c r="K42" i="8"/>
  <c r="S41" i="8" s="1"/>
  <c r="N41" i="8"/>
  <c r="M41" i="8"/>
  <c r="L41" i="8"/>
  <c r="K41" i="8"/>
  <c r="N40" i="8"/>
  <c r="M40" i="8"/>
  <c r="L40" i="8"/>
  <c r="T40" i="8" s="1"/>
  <c r="K40" i="8"/>
  <c r="N46" i="9"/>
  <c r="M46" i="9"/>
  <c r="L46" i="9"/>
  <c r="K46" i="9"/>
  <c r="N45" i="9"/>
  <c r="M45" i="9"/>
  <c r="L45" i="9"/>
  <c r="T43" i="9" s="1"/>
  <c r="K45" i="9"/>
  <c r="N44" i="9"/>
  <c r="M44" i="9"/>
  <c r="L44" i="9"/>
  <c r="K44" i="9"/>
  <c r="N43" i="9"/>
  <c r="M43" i="9"/>
  <c r="L43" i="9"/>
  <c r="T42" i="9" s="1"/>
  <c r="K43" i="9"/>
  <c r="N42" i="9"/>
  <c r="V41" i="9" s="1"/>
  <c r="M42" i="9"/>
  <c r="U41" i="9" s="1"/>
  <c r="L42" i="9"/>
  <c r="T41" i="9" s="1"/>
  <c r="K42" i="9"/>
  <c r="S41" i="9" s="1"/>
  <c r="N41" i="9"/>
  <c r="M41" i="9"/>
  <c r="L41" i="9"/>
  <c r="K41" i="9"/>
  <c r="N40" i="9"/>
  <c r="M40" i="9"/>
  <c r="L40" i="9"/>
  <c r="K40" i="9"/>
  <c r="N46" i="10"/>
  <c r="M46" i="10"/>
  <c r="L46" i="10"/>
  <c r="K46" i="10"/>
  <c r="N45" i="10"/>
  <c r="M45" i="10"/>
  <c r="L45" i="10"/>
  <c r="K45" i="10"/>
  <c r="N44" i="10"/>
  <c r="M44" i="10"/>
  <c r="L44" i="10"/>
  <c r="K44" i="10"/>
  <c r="N43" i="10"/>
  <c r="M43" i="10"/>
  <c r="L43" i="10"/>
  <c r="K43" i="10"/>
  <c r="N42" i="10"/>
  <c r="V41" i="10" s="1"/>
  <c r="M42" i="10"/>
  <c r="U41" i="10" s="1"/>
  <c r="L42" i="10"/>
  <c r="T41" i="10" s="1"/>
  <c r="K42" i="10"/>
  <c r="S41" i="10" s="1"/>
  <c r="N41" i="10"/>
  <c r="M41" i="10"/>
  <c r="L41" i="10"/>
  <c r="K41" i="10"/>
  <c r="N40" i="10"/>
  <c r="M40" i="10"/>
  <c r="L40" i="10"/>
  <c r="K40" i="10"/>
  <c r="N46" i="1"/>
  <c r="M46" i="1"/>
  <c r="L46" i="1"/>
  <c r="K46" i="1"/>
  <c r="N45" i="1"/>
  <c r="M45" i="1"/>
  <c r="L45" i="1"/>
  <c r="K45" i="1"/>
  <c r="N44" i="1"/>
  <c r="M44" i="1"/>
  <c r="L44" i="1"/>
  <c r="K44" i="1"/>
  <c r="N43" i="1"/>
  <c r="M43" i="1"/>
  <c r="L43" i="1"/>
  <c r="K43" i="1"/>
  <c r="N42" i="1"/>
  <c r="V41" i="1" s="1"/>
  <c r="M42" i="1"/>
  <c r="U41" i="1" s="1"/>
  <c r="L42" i="1"/>
  <c r="T41" i="1" s="1"/>
  <c r="K42" i="1"/>
  <c r="S41" i="1" s="1"/>
  <c r="N41" i="1"/>
  <c r="M41" i="1"/>
  <c r="L41" i="1"/>
  <c r="K41" i="1"/>
  <c r="N40" i="1"/>
  <c r="M40" i="1"/>
  <c r="L40" i="1"/>
  <c r="K40" i="1"/>
  <c r="O30" i="2"/>
  <c r="N30" i="2"/>
  <c r="M30" i="2"/>
  <c r="L30" i="2"/>
  <c r="K30" i="2"/>
  <c r="O29" i="2"/>
  <c r="N29" i="2"/>
  <c r="M29" i="2"/>
  <c r="L29" i="2"/>
  <c r="K29" i="2"/>
  <c r="O28" i="2"/>
  <c r="N28" i="2"/>
  <c r="M28" i="2"/>
  <c r="L28" i="2"/>
  <c r="K28" i="2"/>
  <c r="O27" i="2"/>
  <c r="N27" i="2"/>
  <c r="M27" i="2"/>
  <c r="L27" i="2"/>
  <c r="K27" i="2"/>
  <c r="O26" i="2"/>
  <c r="W25" i="2" s="1"/>
  <c r="N26" i="2"/>
  <c r="V25" i="2" s="1"/>
  <c r="M26" i="2"/>
  <c r="U25" i="2" s="1"/>
  <c r="L26" i="2"/>
  <c r="T25" i="2" s="1"/>
  <c r="K26" i="2"/>
  <c r="S25" i="2" s="1"/>
  <c r="O25" i="2"/>
  <c r="N25" i="2"/>
  <c r="M25" i="2"/>
  <c r="L25" i="2"/>
  <c r="K25" i="2"/>
  <c r="O24" i="2"/>
  <c r="N24" i="2"/>
  <c r="M24" i="2"/>
  <c r="L24" i="2"/>
  <c r="K24" i="2"/>
  <c r="O30" i="3"/>
  <c r="N30" i="3"/>
  <c r="M30" i="3"/>
  <c r="L30" i="3"/>
  <c r="K30" i="3"/>
  <c r="O29" i="3"/>
  <c r="N29" i="3"/>
  <c r="M29" i="3"/>
  <c r="L29" i="3"/>
  <c r="K29" i="3"/>
  <c r="O28" i="3"/>
  <c r="N28" i="3"/>
  <c r="M28" i="3"/>
  <c r="L28" i="3"/>
  <c r="K28" i="3"/>
  <c r="O27" i="3"/>
  <c r="N27" i="3"/>
  <c r="M27" i="3"/>
  <c r="L27" i="3"/>
  <c r="K27" i="3"/>
  <c r="O26" i="3"/>
  <c r="W25" i="3" s="1"/>
  <c r="N26" i="3"/>
  <c r="V25" i="3" s="1"/>
  <c r="M26" i="3"/>
  <c r="U25" i="3" s="1"/>
  <c r="L26" i="3"/>
  <c r="T25" i="3" s="1"/>
  <c r="K26" i="3"/>
  <c r="S25" i="3" s="1"/>
  <c r="O25" i="3"/>
  <c r="N25" i="3"/>
  <c r="M25" i="3"/>
  <c r="L25" i="3"/>
  <c r="K25" i="3"/>
  <c r="O24" i="3"/>
  <c r="N24" i="3"/>
  <c r="M24" i="3"/>
  <c r="L24" i="3"/>
  <c r="K24" i="3"/>
  <c r="O30" i="4"/>
  <c r="N30" i="4"/>
  <c r="M30" i="4"/>
  <c r="L30" i="4"/>
  <c r="K30" i="4"/>
  <c r="O29" i="4"/>
  <c r="N29" i="4"/>
  <c r="M29" i="4"/>
  <c r="L29" i="4"/>
  <c r="K29" i="4"/>
  <c r="O28" i="4"/>
  <c r="N28" i="4"/>
  <c r="M28" i="4"/>
  <c r="L28" i="4"/>
  <c r="K28" i="4"/>
  <c r="O27" i="4"/>
  <c r="N27" i="4"/>
  <c r="M27" i="4"/>
  <c r="L27" i="4"/>
  <c r="K27" i="4"/>
  <c r="O26" i="4"/>
  <c r="W25" i="4" s="1"/>
  <c r="N26" i="4"/>
  <c r="V25" i="4" s="1"/>
  <c r="M26" i="4"/>
  <c r="U25" i="4" s="1"/>
  <c r="L26" i="4"/>
  <c r="T25" i="4" s="1"/>
  <c r="K26" i="4"/>
  <c r="S25" i="4" s="1"/>
  <c r="O25" i="4"/>
  <c r="N25" i="4"/>
  <c r="M25" i="4"/>
  <c r="L25" i="4"/>
  <c r="K25" i="4"/>
  <c r="O24" i="4"/>
  <c r="N24" i="4"/>
  <c r="M24" i="4"/>
  <c r="L24" i="4"/>
  <c r="K24" i="4"/>
  <c r="O30" i="5"/>
  <c r="N30" i="5"/>
  <c r="M30" i="5"/>
  <c r="L30" i="5"/>
  <c r="K30" i="5"/>
  <c r="O29" i="5"/>
  <c r="N29" i="5"/>
  <c r="M29" i="5"/>
  <c r="L29" i="5"/>
  <c r="K29" i="5"/>
  <c r="O28" i="5"/>
  <c r="N28" i="5"/>
  <c r="M28" i="5"/>
  <c r="L28" i="5"/>
  <c r="K28" i="5"/>
  <c r="O27" i="5"/>
  <c r="N27" i="5"/>
  <c r="M27" i="5"/>
  <c r="L27" i="5"/>
  <c r="K27" i="5"/>
  <c r="O26" i="5"/>
  <c r="W25" i="5" s="1"/>
  <c r="N26" i="5"/>
  <c r="V25" i="5" s="1"/>
  <c r="M26" i="5"/>
  <c r="U25" i="5" s="1"/>
  <c r="L26" i="5"/>
  <c r="T25" i="5" s="1"/>
  <c r="K26" i="5"/>
  <c r="S25" i="5" s="1"/>
  <c r="O25" i="5"/>
  <c r="N25" i="5"/>
  <c r="M25" i="5"/>
  <c r="L25" i="5"/>
  <c r="K25" i="5"/>
  <c r="O24" i="5"/>
  <c r="N24" i="5"/>
  <c r="M24" i="5"/>
  <c r="L24" i="5"/>
  <c r="K24" i="5"/>
  <c r="O30" i="6"/>
  <c r="N30" i="6"/>
  <c r="M30" i="6"/>
  <c r="L30" i="6"/>
  <c r="K30" i="6"/>
  <c r="O29" i="6"/>
  <c r="N29" i="6"/>
  <c r="M29" i="6"/>
  <c r="L29" i="6"/>
  <c r="K29" i="6"/>
  <c r="O28" i="6"/>
  <c r="N28" i="6"/>
  <c r="M28" i="6"/>
  <c r="L28" i="6"/>
  <c r="K28" i="6"/>
  <c r="O27" i="6"/>
  <c r="N27" i="6"/>
  <c r="M27" i="6"/>
  <c r="L27" i="6"/>
  <c r="K27" i="6"/>
  <c r="O26" i="6"/>
  <c r="W25" i="6" s="1"/>
  <c r="N26" i="6"/>
  <c r="V25" i="6" s="1"/>
  <c r="M26" i="6"/>
  <c r="U25" i="6" s="1"/>
  <c r="L26" i="6"/>
  <c r="T25" i="6" s="1"/>
  <c r="K26" i="6"/>
  <c r="S25" i="6" s="1"/>
  <c r="O25" i="6"/>
  <c r="N25" i="6"/>
  <c r="M25" i="6"/>
  <c r="L25" i="6"/>
  <c r="K25" i="6"/>
  <c r="O24" i="6"/>
  <c r="N24" i="6"/>
  <c r="M24" i="6"/>
  <c r="L24" i="6"/>
  <c r="K24" i="6"/>
  <c r="O30" i="7"/>
  <c r="N30" i="7"/>
  <c r="M30" i="7"/>
  <c r="L30" i="7"/>
  <c r="K30" i="7"/>
  <c r="O29" i="7"/>
  <c r="N29" i="7"/>
  <c r="M29" i="7"/>
  <c r="L29" i="7"/>
  <c r="K29" i="7"/>
  <c r="O28" i="7"/>
  <c r="N28" i="7"/>
  <c r="M28" i="7"/>
  <c r="L28" i="7"/>
  <c r="K28" i="7"/>
  <c r="O27" i="7"/>
  <c r="N27" i="7"/>
  <c r="M27" i="7"/>
  <c r="L27" i="7"/>
  <c r="K27" i="7"/>
  <c r="O26" i="7"/>
  <c r="W25" i="7" s="1"/>
  <c r="N26" i="7"/>
  <c r="V25" i="7" s="1"/>
  <c r="M26" i="7"/>
  <c r="U25" i="7" s="1"/>
  <c r="L26" i="7"/>
  <c r="T25" i="7" s="1"/>
  <c r="K26" i="7"/>
  <c r="S25" i="7" s="1"/>
  <c r="O25" i="7"/>
  <c r="N25" i="7"/>
  <c r="M25" i="7"/>
  <c r="L25" i="7"/>
  <c r="K25" i="7"/>
  <c r="O24" i="7"/>
  <c r="N24" i="7"/>
  <c r="M24" i="7"/>
  <c r="L24" i="7"/>
  <c r="K24" i="7"/>
  <c r="O30" i="8"/>
  <c r="N30" i="8"/>
  <c r="M30" i="8"/>
  <c r="L30" i="8"/>
  <c r="K30" i="8"/>
  <c r="O29" i="8"/>
  <c r="N29" i="8"/>
  <c r="M29" i="8"/>
  <c r="L29" i="8"/>
  <c r="K29" i="8"/>
  <c r="O28" i="8"/>
  <c r="N28" i="8"/>
  <c r="M28" i="8"/>
  <c r="L28" i="8"/>
  <c r="K28" i="8"/>
  <c r="O27" i="8"/>
  <c r="N27" i="8"/>
  <c r="M27" i="8"/>
  <c r="L27" i="8"/>
  <c r="K27" i="8"/>
  <c r="O26" i="8"/>
  <c r="W25" i="8" s="1"/>
  <c r="N26" i="8"/>
  <c r="V25" i="8" s="1"/>
  <c r="M26" i="8"/>
  <c r="U25" i="8" s="1"/>
  <c r="L26" i="8"/>
  <c r="T25" i="8" s="1"/>
  <c r="K26" i="8"/>
  <c r="S25" i="8" s="1"/>
  <c r="O25" i="8"/>
  <c r="N25" i="8"/>
  <c r="M25" i="8"/>
  <c r="L25" i="8"/>
  <c r="K25" i="8"/>
  <c r="O24" i="8"/>
  <c r="N24" i="8"/>
  <c r="M24" i="8"/>
  <c r="L24" i="8"/>
  <c r="K24" i="8"/>
  <c r="O30" i="9"/>
  <c r="N30" i="9"/>
  <c r="M30" i="9"/>
  <c r="L30" i="9"/>
  <c r="K30" i="9"/>
  <c r="O29" i="9"/>
  <c r="N29" i="9"/>
  <c r="M29" i="9"/>
  <c r="L29" i="9"/>
  <c r="K29" i="9"/>
  <c r="O28" i="9"/>
  <c r="N28" i="9"/>
  <c r="M28" i="9"/>
  <c r="L28" i="9"/>
  <c r="K28" i="9"/>
  <c r="O27" i="9"/>
  <c r="N27" i="9"/>
  <c r="M27" i="9"/>
  <c r="L27" i="9"/>
  <c r="K27" i="9"/>
  <c r="O26" i="9"/>
  <c r="W25" i="9" s="1"/>
  <c r="N26" i="9"/>
  <c r="V25" i="9" s="1"/>
  <c r="M26" i="9"/>
  <c r="U25" i="9" s="1"/>
  <c r="L26" i="9"/>
  <c r="T25" i="9" s="1"/>
  <c r="K26" i="9"/>
  <c r="S25" i="9" s="1"/>
  <c r="O25" i="9"/>
  <c r="N25" i="9"/>
  <c r="M25" i="9"/>
  <c r="L25" i="9"/>
  <c r="K25" i="9"/>
  <c r="O24" i="9"/>
  <c r="N24" i="9"/>
  <c r="M24" i="9"/>
  <c r="L24" i="9"/>
  <c r="K24" i="9"/>
  <c r="O30" i="10"/>
  <c r="N30" i="10"/>
  <c r="M30" i="10"/>
  <c r="L30" i="10"/>
  <c r="K30" i="10"/>
  <c r="O29" i="10"/>
  <c r="N29" i="10"/>
  <c r="M29" i="10"/>
  <c r="L29" i="10"/>
  <c r="K29" i="10"/>
  <c r="O28" i="10"/>
  <c r="N28" i="10"/>
  <c r="M28" i="10"/>
  <c r="L28" i="10"/>
  <c r="K28" i="10"/>
  <c r="O27" i="10"/>
  <c r="N27" i="10"/>
  <c r="M27" i="10"/>
  <c r="L27" i="10"/>
  <c r="K27" i="10"/>
  <c r="O26" i="10"/>
  <c r="W25" i="10" s="1"/>
  <c r="N26" i="10"/>
  <c r="V25" i="10" s="1"/>
  <c r="M26" i="10"/>
  <c r="U25" i="10" s="1"/>
  <c r="L26" i="10"/>
  <c r="T25" i="10" s="1"/>
  <c r="K26" i="10"/>
  <c r="S25" i="10" s="1"/>
  <c r="O25" i="10"/>
  <c r="N25" i="10"/>
  <c r="M25" i="10"/>
  <c r="L25" i="10"/>
  <c r="K25" i="10"/>
  <c r="O24" i="10"/>
  <c r="N24" i="10"/>
  <c r="M24" i="10"/>
  <c r="L24" i="10"/>
  <c r="K24" i="10"/>
  <c r="O30" i="1"/>
  <c r="N30" i="1"/>
  <c r="M30" i="1"/>
  <c r="L30" i="1"/>
  <c r="K30" i="1"/>
  <c r="O29" i="1"/>
  <c r="N29" i="1"/>
  <c r="M29" i="1"/>
  <c r="L29" i="1"/>
  <c r="K29" i="1"/>
  <c r="O28" i="1"/>
  <c r="N28" i="1"/>
  <c r="M28" i="1"/>
  <c r="L28" i="1"/>
  <c r="K28" i="1"/>
  <c r="O27" i="1"/>
  <c r="N27" i="1"/>
  <c r="M27" i="1"/>
  <c r="L27" i="1"/>
  <c r="K27" i="1"/>
  <c r="O26" i="1"/>
  <c r="W25" i="1" s="1"/>
  <c r="N26" i="1"/>
  <c r="V25" i="1" s="1"/>
  <c r="M26" i="1"/>
  <c r="U25" i="1" s="1"/>
  <c r="L26" i="1"/>
  <c r="T25" i="1" s="1"/>
  <c r="K26" i="1"/>
  <c r="S25" i="1" s="1"/>
  <c r="O25" i="1"/>
  <c r="N25" i="1"/>
  <c r="M25" i="1"/>
  <c r="L25" i="1"/>
  <c r="K25" i="1"/>
  <c r="O24" i="1"/>
  <c r="N24" i="1"/>
  <c r="M24" i="1"/>
  <c r="L24" i="1"/>
  <c r="K24" i="1"/>
  <c r="O14" i="2"/>
  <c r="O13" i="2"/>
  <c r="O12" i="2"/>
  <c r="O11" i="2"/>
  <c r="O10" i="2"/>
  <c r="W9" i="2" s="1"/>
  <c r="O9" i="2"/>
  <c r="O8" i="2"/>
  <c r="O14" i="3"/>
  <c r="O13" i="3"/>
  <c r="O12" i="3"/>
  <c r="O11" i="3"/>
  <c r="O10" i="3"/>
  <c r="W9" i="3" s="1"/>
  <c r="O9" i="3"/>
  <c r="O8" i="3"/>
  <c r="O14" i="4"/>
  <c r="O13" i="4"/>
  <c r="O12" i="4"/>
  <c r="O11" i="4"/>
  <c r="O10" i="4"/>
  <c r="W9" i="4" s="1"/>
  <c r="O9" i="4"/>
  <c r="O8" i="4"/>
  <c r="O14" i="5"/>
  <c r="O13" i="5"/>
  <c r="O12" i="5"/>
  <c r="O11" i="5"/>
  <c r="O10" i="5"/>
  <c r="W9" i="5" s="1"/>
  <c r="O9" i="5"/>
  <c r="O8" i="5"/>
  <c r="O14" i="6"/>
  <c r="O13" i="6"/>
  <c r="O12" i="6"/>
  <c r="O11" i="6"/>
  <c r="O10" i="6"/>
  <c r="W9" i="6" s="1"/>
  <c r="O9" i="6"/>
  <c r="O8" i="6"/>
  <c r="O14" i="7"/>
  <c r="O13" i="7"/>
  <c r="O12" i="7"/>
  <c r="O11" i="7"/>
  <c r="O10" i="7"/>
  <c r="W9" i="7" s="1"/>
  <c r="O9" i="7"/>
  <c r="O8" i="7"/>
  <c r="O14" i="8"/>
  <c r="O13" i="8"/>
  <c r="O12" i="8"/>
  <c r="O11" i="8"/>
  <c r="O10" i="8"/>
  <c r="W9" i="8" s="1"/>
  <c r="O9" i="8"/>
  <c r="O8" i="8"/>
  <c r="O14" i="9"/>
  <c r="O13" i="9"/>
  <c r="O12" i="9"/>
  <c r="O11" i="9"/>
  <c r="O10" i="9"/>
  <c r="W9" i="9" s="1"/>
  <c r="O9" i="9"/>
  <c r="O8" i="9"/>
  <c r="O14" i="10"/>
  <c r="O13" i="10"/>
  <c r="O12" i="10"/>
  <c r="O11" i="10"/>
  <c r="O10" i="10"/>
  <c r="W9" i="10" s="1"/>
  <c r="O9" i="10"/>
  <c r="O8" i="10"/>
  <c r="O14" i="1"/>
  <c r="O13" i="1"/>
  <c r="O12" i="1"/>
  <c r="O11" i="1"/>
  <c r="O10" i="1"/>
  <c r="W9" i="1" s="1"/>
  <c r="O9" i="1"/>
  <c r="O8" i="1"/>
  <c r="N14" i="2"/>
  <c r="N13" i="2"/>
  <c r="N12" i="2"/>
  <c r="N11" i="2"/>
  <c r="N10" i="2"/>
  <c r="V9" i="2" s="1"/>
  <c r="N9" i="2"/>
  <c r="N8" i="2"/>
  <c r="N14" i="3"/>
  <c r="N13" i="3"/>
  <c r="N12" i="3"/>
  <c r="N11" i="3"/>
  <c r="N10" i="3"/>
  <c r="V9" i="3" s="1"/>
  <c r="N9" i="3"/>
  <c r="N8" i="3"/>
  <c r="N14" i="4"/>
  <c r="N13" i="4"/>
  <c r="N12" i="4"/>
  <c r="N11" i="4"/>
  <c r="N10" i="4"/>
  <c r="V9" i="4" s="1"/>
  <c r="N9" i="4"/>
  <c r="N8" i="4"/>
  <c r="N14" i="5"/>
  <c r="N13" i="5"/>
  <c r="N12" i="5"/>
  <c r="N11" i="5"/>
  <c r="N10" i="5"/>
  <c r="V9" i="5" s="1"/>
  <c r="N9" i="5"/>
  <c r="N8" i="5"/>
  <c r="N14" i="6"/>
  <c r="N13" i="6"/>
  <c r="N12" i="6"/>
  <c r="N11" i="6"/>
  <c r="N10" i="6"/>
  <c r="V9" i="6" s="1"/>
  <c r="N9" i="6"/>
  <c r="N8" i="6"/>
  <c r="N14" i="7"/>
  <c r="N13" i="7"/>
  <c r="N12" i="7"/>
  <c r="N11" i="7"/>
  <c r="N10" i="7"/>
  <c r="V9" i="7" s="1"/>
  <c r="N9" i="7"/>
  <c r="N8" i="7"/>
  <c r="N14" i="8"/>
  <c r="N13" i="8"/>
  <c r="N12" i="8"/>
  <c r="N11" i="8"/>
  <c r="N10" i="8"/>
  <c r="V9" i="8" s="1"/>
  <c r="N9" i="8"/>
  <c r="N8" i="8"/>
  <c r="N14" i="9"/>
  <c r="N13" i="9"/>
  <c r="N12" i="9"/>
  <c r="N11" i="9"/>
  <c r="N10" i="9"/>
  <c r="V9" i="9" s="1"/>
  <c r="N9" i="9"/>
  <c r="N8" i="9"/>
  <c r="N14" i="10"/>
  <c r="N13" i="10"/>
  <c r="N12" i="10"/>
  <c r="N11" i="10"/>
  <c r="N10" i="10"/>
  <c r="V9" i="10" s="1"/>
  <c r="N9" i="10"/>
  <c r="N8" i="10"/>
  <c r="N14" i="1"/>
  <c r="N13" i="1"/>
  <c r="N12" i="1"/>
  <c r="N11" i="1"/>
  <c r="N10" i="1"/>
  <c r="V9" i="1" s="1"/>
  <c r="N9" i="1"/>
  <c r="N8" i="1"/>
  <c r="M14" i="2"/>
  <c r="M13" i="2"/>
  <c r="M12" i="2"/>
  <c r="M11" i="2"/>
  <c r="M10" i="2"/>
  <c r="U9" i="2" s="1"/>
  <c r="M9" i="2"/>
  <c r="M8" i="2"/>
  <c r="M14" i="3"/>
  <c r="M13" i="3"/>
  <c r="M12" i="3"/>
  <c r="M11" i="3"/>
  <c r="M10" i="3"/>
  <c r="U9" i="3" s="1"/>
  <c r="M9" i="3"/>
  <c r="M8" i="3"/>
  <c r="M14" i="4"/>
  <c r="M13" i="4"/>
  <c r="M12" i="4"/>
  <c r="M11" i="4"/>
  <c r="M10" i="4"/>
  <c r="U9" i="4" s="1"/>
  <c r="M9" i="4"/>
  <c r="M8" i="4"/>
  <c r="M14" i="5"/>
  <c r="M13" i="5"/>
  <c r="M12" i="5"/>
  <c r="M11" i="5"/>
  <c r="M10" i="5"/>
  <c r="U9" i="5" s="1"/>
  <c r="M9" i="5"/>
  <c r="M8" i="5"/>
  <c r="M14" i="6"/>
  <c r="M13" i="6"/>
  <c r="M12" i="6"/>
  <c r="M11" i="6"/>
  <c r="M10" i="6"/>
  <c r="U9" i="6" s="1"/>
  <c r="M9" i="6"/>
  <c r="M8" i="6"/>
  <c r="M14" i="7"/>
  <c r="M13" i="7"/>
  <c r="M12" i="7"/>
  <c r="M11" i="7"/>
  <c r="M10" i="7"/>
  <c r="U9" i="7" s="1"/>
  <c r="M9" i="7"/>
  <c r="M8" i="7"/>
  <c r="M14" i="8"/>
  <c r="M13" i="8"/>
  <c r="M12" i="8"/>
  <c r="M11" i="8"/>
  <c r="M10" i="8"/>
  <c r="U9" i="8" s="1"/>
  <c r="M9" i="8"/>
  <c r="M8" i="8"/>
  <c r="M14" i="9"/>
  <c r="M13" i="9"/>
  <c r="M12" i="9"/>
  <c r="M11" i="9"/>
  <c r="M10" i="9"/>
  <c r="U9" i="9" s="1"/>
  <c r="M9" i="9"/>
  <c r="M8" i="9"/>
  <c r="M14" i="10"/>
  <c r="M13" i="10"/>
  <c r="M12" i="10"/>
  <c r="M11" i="10"/>
  <c r="M10" i="10"/>
  <c r="U9" i="10" s="1"/>
  <c r="M9" i="10"/>
  <c r="M8" i="10"/>
  <c r="M14" i="1"/>
  <c r="M13" i="1"/>
  <c r="M12" i="1"/>
  <c r="M11" i="1"/>
  <c r="M10" i="1"/>
  <c r="U9" i="1" s="1"/>
  <c r="M9" i="1"/>
  <c r="M8" i="1"/>
  <c r="L14" i="2"/>
  <c r="L13" i="2"/>
  <c r="L12" i="2"/>
  <c r="L11" i="2"/>
  <c r="L10" i="2"/>
  <c r="T9" i="2" s="1"/>
  <c r="L9" i="2"/>
  <c r="L8" i="2"/>
  <c r="L14" i="3"/>
  <c r="L13" i="3"/>
  <c r="L12" i="3"/>
  <c r="L11" i="3"/>
  <c r="L10" i="3"/>
  <c r="T9" i="3" s="1"/>
  <c r="L9" i="3"/>
  <c r="L8" i="3"/>
  <c r="L14" i="4"/>
  <c r="L13" i="4"/>
  <c r="L12" i="4"/>
  <c r="L11" i="4"/>
  <c r="L10" i="4"/>
  <c r="T9" i="4" s="1"/>
  <c r="L9" i="4"/>
  <c r="L8" i="4"/>
  <c r="L14" i="5"/>
  <c r="L13" i="5"/>
  <c r="L12" i="5"/>
  <c r="L11" i="5"/>
  <c r="L10" i="5"/>
  <c r="T9" i="5" s="1"/>
  <c r="L9" i="5"/>
  <c r="L8" i="5"/>
  <c r="L14" i="6"/>
  <c r="L13" i="6"/>
  <c r="L12" i="6"/>
  <c r="L11" i="6"/>
  <c r="L10" i="6"/>
  <c r="T9" i="6" s="1"/>
  <c r="L9" i="6"/>
  <c r="L8" i="6"/>
  <c r="L14" i="7"/>
  <c r="L13" i="7"/>
  <c r="L12" i="7"/>
  <c r="L11" i="7"/>
  <c r="L10" i="7"/>
  <c r="T9" i="7" s="1"/>
  <c r="L9" i="7"/>
  <c r="L8" i="7"/>
  <c r="L14" i="8"/>
  <c r="L13" i="8"/>
  <c r="L12" i="8"/>
  <c r="L11" i="8"/>
  <c r="L10" i="8"/>
  <c r="T9" i="8" s="1"/>
  <c r="L9" i="8"/>
  <c r="L8" i="8"/>
  <c r="L14" i="9"/>
  <c r="L13" i="9"/>
  <c r="L12" i="9"/>
  <c r="L11" i="9"/>
  <c r="L10" i="9"/>
  <c r="T9" i="9" s="1"/>
  <c r="L9" i="9"/>
  <c r="L8" i="9"/>
  <c r="L14" i="10"/>
  <c r="L13" i="10"/>
  <c r="L12" i="10"/>
  <c r="L11" i="10"/>
  <c r="L10" i="10"/>
  <c r="T9" i="10" s="1"/>
  <c r="L9" i="10"/>
  <c r="L8" i="10"/>
  <c r="L14" i="1"/>
  <c r="L13" i="1"/>
  <c r="L12" i="1"/>
  <c r="L11" i="1"/>
  <c r="L10" i="1"/>
  <c r="T9" i="1" s="1"/>
  <c r="L9" i="1"/>
  <c r="L8" i="1"/>
  <c r="T8" i="1" s="1"/>
  <c r="K14" i="2"/>
  <c r="K14" i="3"/>
  <c r="K14" i="4"/>
  <c r="K14" i="5"/>
  <c r="K14" i="6"/>
  <c r="K14" i="7"/>
  <c r="K14" i="8"/>
  <c r="K14" i="9"/>
  <c r="K14" i="10"/>
  <c r="K14" i="1"/>
  <c r="K13" i="2"/>
  <c r="K13" i="3"/>
  <c r="S11" i="3" s="1"/>
  <c r="K13" i="4"/>
  <c r="K13" i="5"/>
  <c r="K13" i="6"/>
  <c r="K13" i="7"/>
  <c r="S11" i="7" s="1"/>
  <c r="K13" i="8"/>
  <c r="K13" i="9"/>
  <c r="K13" i="10"/>
  <c r="K13" i="1"/>
  <c r="S11" i="1" s="1"/>
  <c r="K12" i="2"/>
  <c r="K12" i="3"/>
  <c r="K12" i="4"/>
  <c r="K12" i="5"/>
  <c r="K12" i="6"/>
  <c r="K12" i="7"/>
  <c r="K12" i="8"/>
  <c r="K12" i="9"/>
  <c r="K12" i="10"/>
  <c r="K12" i="1"/>
  <c r="K11" i="2"/>
  <c r="K11" i="3"/>
  <c r="S10" i="3" s="1"/>
  <c r="K11" i="4"/>
  <c r="K11" i="5"/>
  <c r="K11" i="6"/>
  <c r="K11" i="7"/>
  <c r="S10" i="7" s="1"/>
  <c r="K11" i="8"/>
  <c r="K11" i="9"/>
  <c r="K11" i="10"/>
  <c r="K11" i="1"/>
  <c r="S10" i="1" s="1"/>
  <c r="K10" i="2"/>
  <c r="S9" i="2" s="1"/>
  <c r="K10" i="3"/>
  <c r="S9" i="3" s="1"/>
  <c r="K10" i="4"/>
  <c r="S9" i="4" s="1"/>
  <c r="K10" i="5"/>
  <c r="S9" i="5" s="1"/>
  <c r="K10" i="6"/>
  <c r="S9" i="6" s="1"/>
  <c r="K10" i="7"/>
  <c r="S9" i="7" s="1"/>
  <c r="K10" i="8"/>
  <c r="S9" i="8" s="1"/>
  <c r="K10" i="9"/>
  <c r="S9" i="9" s="1"/>
  <c r="K10" i="10"/>
  <c r="S9" i="10" s="1"/>
  <c r="K10" i="1"/>
  <c r="S9" i="1" s="1"/>
  <c r="K9" i="2"/>
  <c r="K9" i="3"/>
  <c r="K9" i="4"/>
  <c r="K9" i="5"/>
  <c r="K9" i="6"/>
  <c r="K9" i="7"/>
  <c r="K9" i="8"/>
  <c r="K9" i="9"/>
  <c r="K9" i="10"/>
  <c r="K9" i="1"/>
  <c r="K8" i="2"/>
  <c r="K8" i="3"/>
  <c r="K8" i="4"/>
  <c r="K8" i="5"/>
  <c r="S8" i="5" s="1"/>
  <c r="K8" i="6"/>
  <c r="K8" i="7"/>
  <c r="K8" i="8"/>
  <c r="K8" i="9"/>
  <c r="S8" i="9" s="1"/>
  <c r="K8" i="10"/>
  <c r="K8" i="1"/>
  <c r="M55" i="2"/>
  <c r="U55" i="2" s="1"/>
  <c r="L55" i="2"/>
  <c r="T55" i="2" s="1"/>
  <c r="K55" i="2"/>
  <c r="S55" i="2" s="1"/>
  <c r="M55" i="3"/>
  <c r="U55" i="3" s="1"/>
  <c r="L55" i="3"/>
  <c r="T55" i="3" s="1"/>
  <c r="K55" i="3"/>
  <c r="S55" i="3" s="1"/>
  <c r="M55" i="4"/>
  <c r="U55" i="4" s="1"/>
  <c r="L55" i="4"/>
  <c r="T55" i="4" s="1"/>
  <c r="K55" i="4"/>
  <c r="S55" i="4" s="1"/>
  <c r="M55" i="5"/>
  <c r="U55" i="5" s="1"/>
  <c r="L55" i="5"/>
  <c r="T55" i="5" s="1"/>
  <c r="K55" i="5"/>
  <c r="S55" i="5" s="1"/>
  <c r="M55" i="6"/>
  <c r="U55" i="6" s="1"/>
  <c r="L55" i="6"/>
  <c r="T55" i="6" s="1"/>
  <c r="K55" i="6"/>
  <c r="S55" i="6" s="1"/>
  <c r="M55" i="7"/>
  <c r="U55" i="7" s="1"/>
  <c r="L55" i="7"/>
  <c r="T55" i="7" s="1"/>
  <c r="K55" i="7"/>
  <c r="S55" i="7" s="1"/>
  <c r="M55" i="8"/>
  <c r="U55" i="8" s="1"/>
  <c r="L55" i="8"/>
  <c r="T55" i="8" s="1"/>
  <c r="K55" i="8"/>
  <c r="S55" i="8" s="1"/>
  <c r="M55" i="9"/>
  <c r="U55" i="9" s="1"/>
  <c r="L55" i="9"/>
  <c r="T55" i="9" s="1"/>
  <c r="K55" i="9"/>
  <c r="S55" i="9" s="1"/>
  <c r="M55" i="10"/>
  <c r="U55" i="10" s="1"/>
  <c r="L55" i="10"/>
  <c r="T55" i="10" s="1"/>
  <c r="K55" i="10"/>
  <c r="S55" i="10" s="1"/>
  <c r="M55" i="1"/>
  <c r="U55" i="1" s="1"/>
  <c r="L55" i="1"/>
  <c r="T55" i="1" s="1"/>
  <c r="K55" i="1"/>
  <c r="S55" i="1" s="1"/>
  <c r="O135" i="2"/>
  <c r="W135" i="2" s="1"/>
  <c r="N135" i="2"/>
  <c r="V135" i="2" s="1"/>
  <c r="M135" i="2"/>
  <c r="U135" i="2" s="1"/>
  <c r="L135" i="2"/>
  <c r="T135" i="2" s="1"/>
  <c r="K135" i="2"/>
  <c r="S135" i="2" s="1"/>
  <c r="O135" i="3"/>
  <c r="W135" i="3" s="1"/>
  <c r="N135" i="3"/>
  <c r="V135" i="3" s="1"/>
  <c r="M135" i="3"/>
  <c r="U135" i="3" s="1"/>
  <c r="L135" i="3"/>
  <c r="T135" i="3" s="1"/>
  <c r="K135" i="3"/>
  <c r="S135" i="3" s="1"/>
  <c r="O135" i="4"/>
  <c r="W135" i="4" s="1"/>
  <c r="N135" i="4"/>
  <c r="V135" i="4" s="1"/>
  <c r="M135" i="4"/>
  <c r="U135" i="4" s="1"/>
  <c r="L135" i="4"/>
  <c r="T135" i="4" s="1"/>
  <c r="K135" i="4"/>
  <c r="S135" i="4" s="1"/>
  <c r="O135" i="5"/>
  <c r="W135" i="5" s="1"/>
  <c r="N135" i="5"/>
  <c r="V135" i="5" s="1"/>
  <c r="M135" i="5"/>
  <c r="U135" i="5" s="1"/>
  <c r="L135" i="5"/>
  <c r="T135" i="5" s="1"/>
  <c r="K135" i="5"/>
  <c r="S135" i="5" s="1"/>
  <c r="O135" i="6"/>
  <c r="W135" i="6" s="1"/>
  <c r="N135" i="6"/>
  <c r="V135" i="6" s="1"/>
  <c r="M135" i="6"/>
  <c r="U135" i="6" s="1"/>
  <c r="L135" i="6"/>
  <c r="T135" i="6" s="1"/>
  <c r="K135" i="6"/>
  <c r="S135" i="6" s="1"/>
  <c r="O135" i="7"/>
  <c r="W135" i="7" s="1"/>
  <c r="N135" i="7"/>
  <c r="V135" i="7" s="1"/>
  <c r="M135" i="7"/>
  <c r="U135" i="7" s="1"/>
  <c r="L135" i="7"/>
  <c r="T135" i="7" s="1"/>
  <c r="K135" i="7"/>
  <c r="S135" i="7" s="1"/>
  <c r="O135" i="8"/>
  <c r="W135" i="8" s="1"/>
  <c r="N135" i="8"/>
  <c r="V135" i="8" s="1"/>
  <c r="M135" i="8"/>
  <c r="U135" i="8" s="1"/>
  <c r="L135" i="8"/>
  <c r="T135" i="8" s="1"/>
  <c r="K135" i="8"/>
  <c r="S135" i="8" s="1"/>
  <c r="O135" i="9"/>
  <c r="W135" i="9" s="1"/>
  <c r="N135" i="9"/>
  <c r="V135" i="9" s="1"/>
  <c r="M135" i="9"/>
  <c r="U135" i="9" s="1"/>
  <c r="L135" i="9"/>
  <c r="T135" i="9" s="1"/>
  <c r="K135" i="9"/>
  <c r="S135" i="9" s="1"/>
  <c r="O135" i="10"/>
  <c r="W135" i="10" s="1"/>
  <c r="N135" i="10"/>
  <c r="V135" i="10" s="1"/>
  <c r="M135" i="10"/>
  <c r="U135" i="10" s="1"/>
  <c r="L135" i="10"/>
  <c r="T135" i="10" s="1"/>
  <c r="K135" i="10"/>
  <c r="S135" i="10" s="1"/>
  <c r="O135" i="1"/>
  <c r="W135" i="1" s="1"/>
  <c r="N135" i="1"/>
  <c r="V135" i="1" s="1"/>
  <c r="M135" i="1"/>
  <c r="U135" i="1" s="1"/>
  <c r="L135" i="1"/>
  <c r="T135" i="1" s="1"/>
  <c r="K135" i="1"/>
  <c r="S135" i="1" s="1"/>
  <c r="N119" i="2"/>
  <c r="V119" i="2" s="1"/>
  <c r="M119" i="2"/>
  <c r="U119" i="2" s="1"/>
  <c r="L119" i="2"/>
  <c r="T119" i="2" s="1"/>
  <c r="K119" i="2"/>
  <c r="S119" i="2" s="1"/>
  <c r="N119" i="3"/>
  <c r="V119" i="3" s="1"/>
  <c r="M119" i="3"/>
  <c r="U119" i="3" s="1"/>
  <c r="L119" i="3"/>
  <c r="T119" i="3" s="1"/>
  <c r="K119" i="3"/>
  <c r="S119" i="3" s="1"/>
  <c r="N119" i="4"/>
  <c r="V119" i="4" s="1"/>
  <c r="M119" i="4"/>
  <c r="U119" i="4" s="1"/>
  <c r="L119" i="4"/>
  <c r="T119" i="4" s="1"/>
  <c r="K119" i="4"/>
  <c r="S119" i="4" s="1"/>
  <c r="N119" i="5"/>
  <c r="V119" i="5" s="1"/>
  <c r="M119" i="5"/>
  <c r="U119" i="5" s="1"/>
  <c r="L119" i="5"/>
  <c r="T119" i="5" s="1"/>
  <c r="K119" i="5"/>
  <c r="S119" i="5" s="1"/>
  <c r="N119" i="6"/>
  <c r="V119" i="6" s="1"/>
  <c r="M119" i="6"/>
  <c r="U119" i="6" s="1"/>
  <c r="L119" i="6"/>
  <c r="T119" i="6" s="1"/>
  <c r="K119" i="6"/>
  <c r="S119" i="6" s="1"/>
  <c r="N119" i="7"/>
  <c r="V119" i="7" s="1"/>
  <c r="M119" i="7"/>
  <c r="U119" i="7" s="1"/>
  <c r="L119" i="7"/>
  <c r="T119" i="7" s="1"/>
  <c r="K119" i="7"/>
  <c r="S119" i="7" s="1"/>
  <c r="N119" i="8"/>
  <c r="V119" i="8" s="1"/>
  <c r="M119" i="8"/>
  <c r="U119" i="8" s="1"/>
  <c r="L119" i="8"/>
  <c r="T119" i="8" s="1"/>
  <c r="K119" i="8"/>
  <c r="S119" i="8" s="1"/>
  <c r="N119" i="9"/>
  <c r="V119" i="9" s="1"/>
  <c r="M119" i="9"/>
  <c r="U119" i="9" s="1"/>
  <c r="L119" i="9"/>
  <c r="T119" i="9" s="1"/>
  <c r="K119" i="9"/>
  <c r="S119" i="9" s="1"/>
  <c r="N119" i="10"/>
  <c r="V119" i="10" s="1"/>
  <c r="M119" i="10"/>
  <c r="U119" i="10" s="1"/>
  <c r="L119" i="10"/>
  <c r="T119" i="10" s="1"/>
  <c r="K119" i="10"/>
  <c r="S119" i="10" s="1"/>
  <c r="N119" i="1"/>
  <c r="V119" i="1" s="1"/>
  <c r="M119" i="1"/>
  <c r="U119" i="1" s="1"/>
  <c r="L119" i="1"/>
  <c r="T119" i="1" s="1"/>
  <c r="K119" i="1"/>
  <c r="S119" i="1" s="1"/>
  <c r="O103" i="2"/>
  <c r="W103" i="2" s="1"/>
  <c r="N103" i="2"/>
  <c r="V103" i="2" s="1"/>
  <c r="M103" i="2"/>
  <c r="U103" i="2" s="1"/>
  <c r="L103" i="2"/>
  <c r="T103" i="2" s="1"/>
  <c r="K103" i="2"/>
  <c r="S103" i="2" s="1"/>
  <c r="O103" i="3"/>
  <c r="W103" i="3" s="1"/>
  <c r="N103" i="3"/>
  <c r="V103" i="3" s="1"/>
  <c r="M103" i="3"/>
  <c r="U103" i="3" s="1"/>
  <c r="L103" i="3"/>
  <c r="T103" i="3" s="1"/>
  <c r="K103" i="3"/>
  <c r="S103" i="3" s="1"/>
  <c r="O103" i="4"/>
  <c r="W103" i="4" s="1"/>
  <c r="N103" i="4"/>
  <c r="V103" i="4" s="1"/>
  <c r="M103" i="4"/>
  <c r="U103" i="4" s="1"/>
  <c r="L103" i="4"/>
  <c r="T103" i="4" s="1"/>
  <c r="K103" i="4"/>
  <c r="S103" i="4" s="1"/>
  <c r="O103" i="5"/>
  <c r="W103" i="5" s="1"/>
  <c r="N103" i="5"/>
  <c r="V103" i="5" s="1"/>
  <c r="M103" i="5"/>
  <c r="U103" i="5" s="1"/>
  <c r="L103" i="5"/>
  <c r="T103" i="5" s="1"/>
  <c r="K103" i="5"/>
  <c r="S103" i="5" s="1"/>
  <c r="O103" i="6"/>
  <c r="W103" i="6" s="1"/>
  <c r="N103" i="6"/>
  <c r="V103" i="6" s="1"/>
  <c r="M103" i="6"/>
  <c r="U103" i="6" s="1"/>
  <c r="L103" i="6"/>
  <c r="T103" i="6" s="1"/>
  <c r="K103" i="6"/>
  <c r="S103" i="6" s="1"/>
  <c r="O103" i="7"/>
  <c r="W103" i="7" s="1"/>
  <c r="N103" i="7"/>
  <c r="V103" i="7" s="1"/>
  <c r="M103" i="7"/>
  <c r="U103" i="7" s="1"/>
  <c r="L103" i="7"/>
  <c r="T103" i="7" s="1"/>
  <c r="K103" i="7"/>
  <c r="S103" i="7" s="1"/>
  <c r="O103" i="8"/>
  <c r="W103" i="8" s="1"/>
  <c r="N103" i="8"/>
  <c r="V103" i="8" s="1"/>
  <c r="M103" i="8"/>
  <c r="U103" i="8" s="1"/>
  <c r="L103" i="8"/>
  <c r="T103" i="8" s="1"/>
  <c r="K103" i="8"/>
  <c r="S103" i="8" s="1"/>
  <c r="O103" i="9"/>
  <c r="W103" i="9" s="1"/>
  <c r="N103" i="9"/>
  <c r="V103" i="9" s="1"/>
  <c r="M103" i="9"/>
  <c r="U103" i="9" s="1"/>
  <c r="L103" i="9"/>
  <c r="T103" i="9" s="1"/>
  <c r="K103" i="9"/>
  <c r="S103" i="9" s="1"/>
  <c r="O103" i="10"/>
  <c r="W103" i="10" s="1"/>
  <c r="N103" i="10"/>
  <c r="V103" i="10" s="1"/>
  <c r="M103" i="10"/>
  <c r="U103" i="10" s="1"/>
  <c r="L103" i="10"/>
  <c r="T103" i="10" s="1"/>
  <c r="K103" i="10"/>
  <c r="S103" i="10" s="1"/>
  <c r="O103" i="1"/>
  <c r="W103" i="1" s="1"/>
  <c r="N103" i="1"/>
  <c r="V103" i="1" s="1"/>
  <c r="M103" i="1"/>
  <c r="U103" i="1" s="1"/>
  <c r="L103" i="1"/>
  <c r="T103" i="1" s="1"/>
  <c r="K103" i="1"/>
  <c r="S103" i="1" s="1"/>
  <c r="N87" i="2"/>
  <c r="V87" i="2" s="1"/>
  <c r="M87" i="2"/>
  <c r="U87" i="2" s="1"/>
  <c r="L87" i="2"/>
  <c r="T87" i="2" s="1"/>
  <c r="K87" i="2"/>
  <c r="S87" i="2" s="1"/>
  <c r="N87" i="3"/>
  <c r="V87" i="3" s="1"/>
  <c r="M87" i="3"/>
  <c r="U87" i="3" s="1"/>
  <c r="L87" i="3"/>
  <c r="T87" i="3" s="1"/>
  <c r="K87" i="3"/>
  <c r="S87" i="3" s="1"/>
  <c r="N87" i="4"/>
  <c r="V87" i="4" s="1"/>
  <c r="M87" i="4"/>
  <c r="U87" i="4" s="1"/>
  <c r="L87" i="4"/>
  <c r="T87" i="4" s="1"/>
  <c r="K87" i="4"/>
  <c r="S87" i="4" s="1"/>
  <c r="N87" i="5"/>
  <c r="V87" i="5" s="1"/>
  <c r="M87" i="5"/>
  <c r="U87" i="5" s="1"/>
  <c r="L87" i="5"/>
  <c r="T87" i="5" s="1"/>
  <c r="K87" i="5"/>
  <c r="S87" i="5" s="1"/>
  <c r="N87" i="6"/>
  <c r="V87" i="6" s="1"/>
  <c r="M87" i="6"/>
  <c r="U87" i="6" s="1"/>
  <c r="L87" i="6"/>
  <c r="T87" i="6" s="1"/>
  <c r="K87" i="6"/>
  <c r="S87" i="6" s="1"/>
  <c r="N87" i="7"/>
  <c r="V87" i="7" s="1"/>
  <c r="M87" i="7"/>
  <c r="U87" i="7" s="1"/>
  <c r="L87" i="7"/>
  <c r="T87" i="7" s="1"/>
  <c r="K87" i="7"/>
  <c r="S87" i="7" s="1"/>
  <c r="N87" i="8"/>
  <c r="V87" i="8" s="1"/>
  <c r="M87" i="8"/>
  <c r="U87" i="8" s="1"/>
  <c r="L87" i="8"/>
  <c r="T87" i="8" s="1"/>
  <c r="K87" i="8"/>
  <c r="S87" i="8" s="1"/>
  <c r="N87" i="9"/>
  <c r="V87" i="9" s="1"/>
  <c r="M87" i="9"/>
  <c r="U87" i="9" s="1"/>
  <c r="L87" i="9"/>
  <c r="T87" i="9" s="1"/>
  <c r="K87" i="9"/>
  <c r="S87" i="9" s="1"/>
  <c r="N87" i="10"/>
  <c r="V87" i="10" s="1"/>
  <c r="M87" i="10"/>
  <c r="U87" i="10" s="1"/>
  <c r="L87" i="10"/>
  <c r="T87" i="10" s="1"/>
  <c r="K87" i="10"/>
  <c r="S87" i="10" s="1"/>
  <c r="N87" i="1"/>
  <c r="V87" i="1" s="1"/>
  <c r="M87" i="1"/>
  <c r="U87" i="1" s="1"/>
  <c r="L87" i="1"/>
  <c r="T87" i="1" s="1"/>
  <c r="K87" i="1"/>
  <c r="S87" i="1" s="1"/>
  <c r="N71" i="2"/>
  <c r="V71" i="2" s="1"/>
  <c r="M71" i="2"/>
  <c r="U71" i="2" s="1"/>
  <c r="L71" i="2"/>
  <c r="T71" i="2" s="1"/>
  <c r="K71" i="2"/>
  <c r="S71" i="2" s="1"/>
  <c r="N71" i="3"/>
  <c r="V71" i="3" s="1"/>
  <c r="M71" i="3"/>
  <c r="U71" i="3" s="1"/>
  <c r="L71" i="3"/>
  <c r="T71" i="3" s="1"/>
  <c r="K71" i="3"/>
  <c r="S71" i="3" s="1"/>
  <c r="N71" i="4"/>
  <c r="V71" i="4" s="1"/>
  <c r="M71" i="4"/>
  <c r="U71" i="4" s="1"/>
  <c r="L71" i="4"/>
  <c r="T71" i="4" s="1"/>
  <c r="K71" i="4"/>
  <c r="S71" i="4" s="1"/>
  <c r="N71" i="5"/>
  <c r="V71" i="5" s="1"/>
  <c r="M71" i="5"/>
  <c r="U71" i="5" s="1"/>
  <c r="L71" i="5"/>
  <c r="T71" i="5" s="1"/>
  <c r="K71" i="5"/>
  <c r="S71" i="5" s="1"/>
  <c r="N71" i="6"/>
  <c r="V71" i="6" s="1"/>
  <c r="M71" i="6"/>
  <c r="U71" i="6" s="1"/>
  <c r="L71" i="6"/>
  <c r="T71" i="6" s="1"/>
  <c r="K71" i="6"/>
  <c r="S71" i="6" s="1"/>
  <c r="N71" i="7"/>
  <c r="V71" i="7" s="1"/>
  <c r="M71" i="7"/>
  <c r="U71" i="7" s="1"/>
  <c r="L71" i="7"/>
  <c r="T71" i="7" s="1"/>
  <c r="K71" i="7"/>
  <c r="S71" i="7" s="1"/>
  <c r="N71" i="8"/>
  <c r="V71" i="8" s="1"/>
  <c r="M71" i="8"/>
  <c r="U71" i="8" s="1"/>
  <c r="L71" i="8"/>
  <c r="T71" i="8" s="1"/>
  <c r="K71" i="8"/>
  <c r="S71" i="8" s="1"/>
  <c r="N71" i="9"/>
  <c r="V71" i="9" s="1"/>
  <c r="M71" i="9"/>
  <c r="U71" i="9" s="1"/>
  <c r="L71" i="9"/>
  <c r="T71" i="9" s="1"/>
  <c r="K71" i="9"/>
  <c r="S71" i="9" s="1"/>
  <c r="N71" i="10"/>
  <c r="V71" i="10" s="1"/>
  <c r="M71" i="10"/>
  <c r="U71" i="10" s="1"/>
  <c r="L71" i="10"/>
  <c r="T71" i="10" s="1"/>
  <c r="K71" i="10"/>
  <c r="S71" i="10" s="1"/>
  <c r="N71" i="1"/>
  <c r="V71" i="1" s="1"/>
  <c r="M71" i="1"/>
  <c r="U71" i="1" s="1"/>
  <c r="L71" i="1"/>
  <c r="T71" i="1" s="1"/>
  <c r="K71" i="1"/>
  <c r="S71" i="1" s="1"/>
  <c r="N39" i="2"/>
  <c r="V39" i="2" s="1"/>
  <c r="M39" i="2"/>
  <c r="U39" i="2" s="1"/>
  <c r="L39" i="2"/>
  <c r="T39" i="2" s="1"/>
  <c r="K39" i="2"/>
  <c r="S39" i="2" s="1"/>
  <c r="N39" i="3"/>
  <c r="V39" i="3" s="1"/>
  <c r="M39" i="3"/>
  <c r="U39" i="3" s="1"/>
  <c r="L39" i="3"/>
  <c r="T39" i="3" s="1"/>
  <c r="K39" i="3"/>
  <c r="S39" i="3" s="1"/>
  <c r="N39" i="4"/>
  <c r="V39" i="4" s="1"/>
  <c r="M39" i="4"/>
  <c r="U39" i="4" s="1"/>
  <c r="L39" i="4"/>
  <c r="T39" i="4" s="1"/>
  <c r="K39" i="4"/>
  <c r="S39" i="4" s="1"/>
  <c r="N39" i="5"/>
  <c r="V39" i="5" s="1"/>
  <c r="M39" i="5"/>
  <c r="U39" i="5" s="1"/>
  <c r="L39" i="5"/>
  <c r="T39" i="5" s="1"/>
  <c r="K39" i="5"/>
  <c r="S39" i="5" s="1"/>
  <c r="N39" i="6"/>
  <c r="V39" i="6" s="1"/>
  <c r="M39" i="6"/>
  <c r="U39" i="6" s="1"/>
  <c r="L39" i="6"/>
  <c r="T39" i="6" s="1"/>
  <c r="K39" i="6"/>
  <c r="S39" i="6" s="1"/>
  <c r="N39" i="7"/>
  <c r="V39" i="7" s="1"/>
  <c r="M39" i="7"/>
  <c r="U39" i="7" s="1"/>
  <c r="L39" i="7"/>
  <c r="T39" i="7" s="1"/>
  <c r="K39" i="7"/>
  <c r="S39" i="7" s="1"/>
  <c r="N39" i="8"/>
  <c r="V39" i="8" s="1"/>
  <c r="M39" i="8"/>
  <c r="U39" i="8" s="1"/>
  <c r="L39" i="8"/>
  <c r="T39" i="8" s="1"/>
  <c r="K39" i="8"/>
  <c r="S39" i="8" s="1"/>
  <c r="N39" i="9"/>
  <c r="V39" i="9" s="1"/>
  <c r="M39" i="9"/>
  <c r="U39" i="9" s="1"/>
  <c r="L39" i="9"/>
  <c r="T39" i="9" s="1"/>
  <c r="K39" i="9"/>
  <c r="S39" i="9" s="1"/>
  <c r="N39" i="10"/>
  <c r="V39" i="10" s="1"/>
  <c r="M39" i="10"/>
  <c r="U39" i="10" s="1"/>
  <c r="L39" i="10"/>
  <c r="T39" i="10" s="1"/>
  <c r="K39" i="10"/>
  <c r="S39" i="10" s="1"/>
  <c r="N39" i="1"/>
  <c r="V39" i="1" s="1"/>
  <c r="M39" i="1"/>
  <c r="U39" i="1" s="1"/>
  <c r="L39" i="1"/>
  <c r="T39" i="1" s="1"/>
  <c r="K39" i="1"/>
  <c r="S39" i="1" s="1"/>
  <c r="O23" i="2"/>
  <c r="W23" i="2" s="1"/>
  <c r="N23" i="2"/>
  <c r="V23" i="2" s="1"/>
  <c r="M23" i="2"/>
  <c r="U23" i="2" s="1"/>
  <c r="L23" i="2"/>
  <c r="T23" i="2" s="1"/>
  <c r="K23" i="2"/>
  <c r="S23" i="2" s="1"/>
  <c r="O23" i="3"/>
  <c r="W23" i="3" s="1"/>
  <c r="N23" i="3"/>
  <c r="V23" i="3" s="1"/>
  <c r="M23" i="3"/>
  <c r="U23" i="3" s="1"/>
  <c r="L23" i="3"/>
  <c r="T23" i="3" s="1"/>
  <c r="K23" i="3"/>
  <c r="S23" i="3" s="1"/>
  <c r="O23" i="4"/>
  <c r="W23" i="4" s="1"/>
  <c r="N23" i="4"/>
  <c r="V23" i="4" s="1"/>
  <c r="M23" i="4"/>
  <c r="U23" i="4" s="1"/>
  <c r="L23" i="4"/>
  <c r="T23" i="4" s="1"/>
  <c r="K23" i="4"/>
  <c r="S23" i="4" s="1"/>
  <c r="O23" i="5"/>
  <c r="W23" i="5" s="1"/>
  <c r="N23" i="5"/>
  <c r="V23" i="5" s="1"/>
  <c r="M23" i="5"/>
  <c r="U23" i="5" s="1"/>
  <c r="L23" i="5"/>
  <c r="T23" i="5" s="1"/>
  <c r="K23" i="5"/>
  <c r="S23" i="5" s="1"/>
  <c r="O23" i="6"/>
  <c r="W23" i="6" s="1"/>
  <c r="N23" i="6"/>
  <c r="V23" i="6" s="1"/>
  <c r="M23" i="6"/>
  <c r="U23" i="6" s="1"/>
  <c r="L23" i="6"/>
  <c r="T23" i="6" s="1"/>
  <c r="K23" i="6"/>
  <c r="S23" i="6" s="1"/>
  <c r="O23" i="7"/>
  <c r="W23" i="7" s="1"/>
  <c r="N23" i="7"/>
  <c r="V23" i="7" s="1"/>
  <c r="M23" i="7"/>
  <c r="U23" i="7" s="1"/>
  <c r="L23" i="7"/>
  <c r="T23" i="7" s="1"/>
  <c r="K23" i="7"/>
  <c r="S23" i="7" s="1"/>
  <c r="O23" i="8"/>
  <c r="W23" i="8" s="1"/>
  <c r="N23" i="8"/>
  <c r="V23" i="8" s="1"/>
  <c r="M23" i="8"/>
  <c r="U23" i="8" s="1"/>
  <c r="L23" i="8"/>
  <c r="T23" i="8" s="1"/>
  <c r="K23" i="8"/>
  <c r="S23" i="8" s="1"/>
  <c r="O23" i="9"/>
  <c r="W23" i="9" s="1"/>
  <c r="N23" i="9"/>
  <c r="V23" i="9" s="1"/>
  <c r="M23" i="9"/>
  <c r="U23" i="9" s="1"/>
  <c r="L23" i="9"/>
  <c r="T23" i="9" s="1"/>
  <c r="K23" i="9"/>
  <c r="S23" i="9" s="1"/>
  <c r="O23" i="10"/>
  <c r="W23" i="10" s="1"/>
  <c r="N23" i="10"/>
  <c r="V23" i="10" s="1"/>
  <c r="M23" i="10"/>
  <c r="U23" i="10" s="1"/>
  <c r="L23" i="10"/>
  <c r="T23" i="10" s="1"/>
  <c r="K23" i="10"/>
  <c r="S23" i="10" s="1"/>
  <c r="O23" i="1"/>
  <c r="W23" i="1" s="1"/>
  <c r="N23" i="1"/>
  <c r="V23" i="1" s="1"/>
  <c r="M23" i="1"/>
  <c r="U23" i="1" s="1"/>
  <c r="L23" i="1"/>
  <c r="T23" i="1" s="1"/>
  <c r="K23" i="1"/>
  <c r="S23" i="1" s="1"/>
  <c r="O7" i="2"/>
  <c r="W7" i="2" s="1"/>
  <c r="O7" i="3"/>
  <c r="W7" i="3" s="1"/>
  <c r="O7" i="4"/>
  <c r="W7" i="4" s="1"/>
  <c r="O7" i="5"/>
  <c r="W7" i="5" s="1"/>
  <c r="O7" i="6"/>
  <c r="W7" i="6" s="1"/>
  <c r="O7" i="7"/>
  <c r="W7" i="7" s="1"/>
  <c r="O7" i="8"/>
  <c r="W7" i="8" s="1"/>
  <c r="O7" i="9"/>
  <c r="W7" i="9" s="1"/>
  <c r="O7" i="10"/>
  <c r="W7" i="10" s="1"/>
  <c r="O7" i="1"/>
  <c r="W7" i="1" s="1"/>
  <c r="N7" i="2"/>
  <c r="V7" i="2" s="1"/>
  <c r="N7" i="3"/>
  <c r="V7" i="3" s="1"/>
  <c r="N7" i="4"/>
  <c r="V7" i="4" s="1"/>
  <c r="N7" i="5"/>
  <c r="V7" i="5" s="1"/>
  <c r="N7" i="6"/>
  <c r="V7" i="6" s="1"/>
  <c r="N7" i="7"/>
  <c r="V7" i="7" s="1"/>
  <c r="N7" i="8"/>
  <c r="V7" i="8" s="1"/>
  <c r="N7" i="9"/>
  <c r="V7" i="9" s="1"/>
  <c r="N7" i="10"/>
  <c r="V7" i="10" s="1"/>
  <c r="N7" i="1"/>
  <c r="V7" i="1" s="1"/>
  <c r="M7" i="2"/>
  <c r="U7" i="2" s="1"/>
  <c r="M7" i="3"/>
  <c r="U7" i="3" s="1"/>
  <c r="M7" i="4"/>
  <c r="U7" i="4" s="1"/>
  <c r="M7" i="5"/>
  <c r="U7" i="5" s="1"/>
  <c r="M7" i="6"/>
  <c r="U7" i="6" s="1"/>
  <c r="M7" i="7"/>
  <c r="U7" i="7" s="1"/>
  <c r="M7" i="8"/>
  <c r="U7" i="8" s="1"/>
  <c r="M7" i="9"/>
  <c r="U7" i="9" s="1"/>
  <c r="M7" i="10"/>
  <c r="U7" i="10" s="1"/>
  <c r="M7" i="1"/>
  <c r="U7" i="1" s="1"/>
  <c r="L7" i="2"/>
  <c r="T7" i="2" s="1"/>
  <c r="L7" i="3"/>
  <c r="T7" i="3" s="1"/>
  <c r="L7" i="4"/>
  <c r="T7" i="4" s="1"/>
  <c r="L7" i="5"/>
  <c r="T7" i="5" s="1"/>
  <c r="L7" i="6"/>
  <c r="T7" i="6" s="1"/>
  <c r="L7" i="7"/>
  <c r="T7" i="7" s="1"/>
  <c r="L7" i="8"/>
  <c r="T7" i="8" s="1"/>
  <c r="L7" i="9"/>
  <c r="T7" i="9" s="1"/>
  <c r="L7" i="10"/>
  <c r="T7" i="10" s="1"/>
  <c r="L7" i="1"/>
  <c r="T7" i="1" s="1"/>
  <c r="K7" i="2"/>
  <c r="S7" i="2" s="1"/>
  <c r="K7" i="3"/>
  <c r="S7" i="3" s="1"/>
  <c r="K7" i="4"/>
  <c r="S7" i="4" s="1"/>
  <c r="K7" i="5"/>
  <c r="S7" i="5" s="1"/>
  <c r="K7" i="6"/>
  <c r="S7" i="6" s="1"/>
  <c r="K7" i="7"/>
  <c r="S7" i="7" s="1"/>
  <c r="K7" i="8"/>
  <c r="S7" i="8" s="1"/>
  <c r="K7" i="9"/>
  <c r="S7" i="9" s="1"/>
  <c r="K7" i="10"/>
  <c r="S7" i="10" s="1"/>
  <c r="K7" i="1"/>
  <c r="S7" i="1" s="1"/>
  <c r="W139" i="10" l="1"/>
  <c r="U136" i="9"/>
  <c r="V138" i="9"/>
  <c r="T139" i="9"/>
  <c r="S138" i="8"/>
  <c r="W136" i="7"/>
  <c r="V139" i="7"/>
  <c r="T136" i="6"/>
  <c r="U138" i="6"/>
  <c r="S139" i="6"/>
  <c r="V136" i="4"/>
  <c r="W138" i="4"/>
  <c r="U139" i="4"/>
  <c r="S136" i="3"/>
  <c r="T138" i="3"/>
  <c r="W139" i="2"/>
  <c r="T24" i="1"/>
  <c r="U26" i="1"/>
  <c r="S27" i="1"/>
  <c r="V24" i="9"/>
  <c r="W26" i="9"/>
  <c r="U27" i="9"/>
  <c r="S24" i="8"/>
  <c r="T26" i="8"/>
  <c r="W27" i="7"/>
  <c r="U24" i="6"/>
  <c r="V26" i="6"/>
  <c r="T27" i="6"/>
  <c r="T104" i="1"/>
  <c r="U106" i="1"/>
  <c r="S107" i="1"/>
  <c r="V104" i="9"/>
  <c r="W106" i="9"/>
  <c r="U107" i="9"/>
  <c r="S104" i="8"/>
  <c r="T106" i="8"/>
  <c r="W107" i="7"/>
  <c r="U104" i="6"/>
  <c r="V106" i="6"/>
  <c r="T107" i="6"/>
  <c r="S106" i="5"/>
  <c r="W104" i="4"/>
  <c r="V107" i="4"/>
  <c r="T104" i="3"/>
  <c r="U106" i="3"/>
  <c r="S107" i="3"/>
  <c r="U74" i="4"/>
  <c r="U75" i="4"/>
  <c r="U72" i="3"/>
  <c r="U74" i="2"/>
  <c r="U75" i="2"/>
  <c r="U88" i="1"/>
  <c r="U90" i="10"/>
  <c r="U91" i="10"/>
  <c r="U88" i="9"/>
  <c r="U90" i="8"/>
  <c r="U91" i="8"/>
  <c r="U88" i="7"/>
  <c r="U90" i="6"/>
  <c r="U91" i="6"/>
  <c r="U88" i="5"/>
  <c r="U90" i="4"/>
  <c r="U91" i="4"/>
  <c r="U88" i="3"/>
  <c r="U90" i="2"/>
  <c r="U91" i="2"/>
  <c r="U104" i="1"/>
  <c r="V106" i="1"/>
  <c r="T107" i="1"/>
  <c r="W104" i="9"/>
  <c r="V107" i="9"/>
  <c r="T104" i="8"/>
  <c r="U106" i="8"/>
  <c r="S107" i="8"/>
  <c r="U107" i="6"/>
  <c r="S104" i="5"/>
  <c r="T106" i="5"/>
  <c r="W107" i="4"/>
  <c r="U104" i="3"/>
  <c r="V106" i="3"/>
  <c r="T107" i="3"/>
  <c r="S106" i="2"/>
  <c r="S136" i="7"/>
  <c r="T138" i="7"/>
  <c r="T10" i="8"/>
  <c r="T11" i="6"/>
  <c r="T8" i="3"/>
  <c r="U10" i="10"/>
  <c r="U11" i="8"/>
  <c r="U8" i="5"/>
  <c r="U10" i="2"/>
  <c r="V11" i="10"/>
  <c r="V8" i="7"/>
  <c r="V10" i="4"/>
  <c r="V11" i="2"/>
  <c r="W8" i="9"/>
  <c r="S136" i="5"/>
  <c r="T138" i="5"/>
  <c r="U136" i="3"/>
  <c r="V138" i="3"/>
  <c r="T139" i="3"/>
  <c r="S138" i="2"/>
  <c r="U72" i="1"/>
  <c r="U74" i="10"/>
  <c r="U75" i="10"/>
  <c r="U72" i="9"/>
  <c r="U74" i="8"/>
  <c r="U75" i="8"/>
  <c r="U72" i="7"/>
  <c r="U74" i="6"/>
  <c r="U75" i="6"/>
  <c r="U72" i="5"/>
  <c r="T10" i="1"/>
  <c r="T11" i="9"/>
  <c r="T8" i="6"/>
  <c r="T10" i="3"/>
  <c r="U11" i="1"/>
  <c r="U8" i="8"/>
  <c r="U10" i="5"/>
  <c r="U11" i="3"/>
  <c r="V8" i="10"/>
  <c r="V10" i="7"/>
  <c r="V11" i="5"/>
  <c r="V8" i="2"/>
  <c r="W10" i="9"/>
  <c r="W11" i="7"/>
  <c r="W8" i="4"/>
  <c r="S56" i="10"/>
  <c r="T59" i="10"/>
  <c r="U58" i="9"/>
  <c r="T56" i="7"/>
  <c r="S58" i="7"/>
  <c r="U59" i="7"/>
  <c r="S59" i="5"/>
  <c r="U56" i="4"/>
  <c r="T58" i="4"/>
  <c r="S56" i="2"/>
  <c r="T59" i="2"/>
  <c r="T107" i="8"/>
  <c r="S106" i="7"/>
  <c r="W104" i="6"/>
  <c r="V107" i="6"/>
  <c r="S56" i="1"/>
  <c r="T59" i="1"/>
  <c r="U58" i="10"/>
  <c r="S8" i="6"/>
  <c r="S10" i="4"/>
  <c r="S11" i="8"/>
  <c r="S26" i="1"/>
  <c r="W24" i="10"/>
  <c r="V27" i="10"/>
  <c r="T24" i="9"/>
  <c r="U26" i="9"/>
  <c r="S27" i="9"/>
  <c r="V24" i="7"/>
  <c r="W26" i="7"/>
  <c r="U27" i="7"/>
  <c r="S24" i="6"/>
  <c r="T26" i="6"/>
  <c r="W27" i="5"/>
  <c r="U24" i="4"/>
  <c r="V26" i="4"/>
  <c r="T27" i="4"/>
  <c r="S26" i="3"/>
  <c r="W24" i="2"/>
  <c r="V27" i="2"/>
  <c r="T40" i="1"/>
  <c r="T42" i="10"/>
  <c r="T43" i="10"/>
  <c r="W10" i="6"/>
  <c r="W11" i="4"/>
  <c r="U40" i="1"/>
  <c r="U42" i="10"/>
  <c r="U43" i="10"/>
  <c r="U40" i="9"/>
  <c r="U42" i="8"/>
  <c r="U43" i="8"/>
  <c r="U40" i="7"/>
  <c r="U42" i="6"/>
  <c r="U43" i="6"/>
  <c r="S8" i="1"/>
  <c r="S8" i="3"/>
  <c r="S10" i="9"/>
  <c r="S11" i="5"/>
  <c r="T10" i="10"/>
  <c r="T11" i="8"/>
  <c r="T8" i="5"/>
  <c r="T10" i="2"/>
  <c r="U11" i="10"/>
  <c r="U8" i="7"/>
  <c r="U10" i="4"/>
  <c r="U11" i="2"/>
  <c r="V8" i="9"/>
  <c r="V10" i="6"/>
  <c r="V11" i="4"/>
  <c r="W8" i="1"/>
  <c r="W10" i="8"/>
  <c r="W11" i="6"/>
  <c r="W8" i="3"/>
  <c r="U24" i="1"/>
  <c r="V26" i="1"/>
  <c r="T27" i="1"/>
  <c r="S26" i="10"/>
  <c r="W24" i="9"/>
  <c r="V27" i="9"/>
  <c r="T24" i="8"/>
  <c r="U26" i="8"/>
  <c r="S27" i="8"/>
  <c r="S26" i="2"/>
  <c r="S42" i="1"/>
  <c r="S43" i="1"/>
  <c r="S40" i="10"/>
  <c r="S42" i="9"/>
  <c r="S43" i="9"/>
  <c r="S40" i="8"/>
  <c r="S42" i="7"/>
  <c r="S43" i="7"/>
  <c r="S24" i="7"/>
  <c r="T26" i="7"/>
  <c r="W27" i="6"/>
  <c r="U24" i="5"/>
  <c r="V26" i="5"/>
  <c r="T27" i="5"/>
  <c r="S26" i="4"/>
  <c r="W24" i="3"/>
  <c r="V27" i="3"/>
  <c r="T24" i="2"/>
  <c r="U26" i="2"/>
  <c r="S27" i="2"/>
  <c r="S8" i="8"/>
  <c r="S10" i="6"/>
  <c r="S11" i="10"/>
  <c r="S11" i="2"/>
  <c r="T11" i="1"/>
  <c r="T8" i="8"/>
  <c r="T10" i="5"/>
  <c r="T11" i="3"/>
  <c r="U8" i="10"/>
  <c r="U10" i="7"/>
  <c r="U11" i="5"/>
  <c r="U8" i="2"/>
  <c r="V10" i="9"/>
  <c r="V11" i="7"/>
  <c r="V8" i="4"/>
  <c r="W10" i="1"/>
  <c r="W11" i="9"/>
  <c r="W8" i="6"/>
  <c r="W10" i="3"/>
  <c r="W27" i="1"/>
  <c r="U24" i="10"/>
  <c r="V26" i="10"/>
  <c r="T27" i="10"/>
  <c r="S26" i="9"/>
  <c r="W24" i="8"/>
  <c r="V27" i="8"/>
  <c r="T24" i="7"/>
  <c r="U26" i="7"/>
  <c r="S27" i="7"/>
  <c r="V24" i="5"/>
  <c r="W26" i="5"/>
  <c r="U27" i="5"/>
  <c r="S24" i="4"/>
  <c r="T26" i="4"/>
  <c r="W27" i="3"/>
  <c r="U24" i="2"/>
  <c r="V26" i="2"/>
  <c r="T27" i="2"/>
  <c r="V42" i="1"/>
  <c r="V43" i="1"/>
  <c r="V40" i="10"/>
  <c r="V42" i="9"/>
  <c r="T56" i="8"/>
  <c r="S58" i="8"/>
  <c r="U59" i="8"/>
  <c r="S59" i="6"/>
  <c r="U56" i="5"/>
  <c r="T58" i="5"/>
  <c r="S56" i="3"/>
  <c r="T59" i="3"/>
  <c r="U58" i="2"/>
  <c r="V72" i="8"/>
  <c r="V74" i="7"/>
  <c r="V75" i="7"/>
  <c r="V72" i="6"/>
  <c r="V74" i="5"/>
  <c r="V75" i="5"/>
  <c r="V72" i="4"/>
  <c r="V74" i="3"/>
  <c r="V75" i="3"/>
  <c r="V72" i="2"/>
  <c r="V90" i="1"/>
  <c r="V91" i="1"/>
  <c r="V88" i="10"/>
  <c r="V90" i="9"/>
  <c r="V91" i="9"/>
  <c r="V88" i="8"/>
  <c r="V90" i="7"/>
  <c r="V91" i="7"/>
  <c r="V88" i="6"/>
  <c r="V90" i="5"/>
  <c r="V91" i="5"/>
  <c r="V88" i="4"/>
  <c r="V90" i="3"/>
  <c r="V91" i="3"/>
  <c r="V88" i="2"/>
  <c r="S106" i="1"/>
  <c r="W104" i="10"/>
  <c r="V107" i="10"/>
  <c r="T104" i="9"/>
  <c r="U106" i="9"/>
  <c r="S107" i="9"/>
  <c r="V104" i="7"/>
  <c r="W106" i="7"/>
  <c r="U107" i="7"/>
  <c r="S104" i="6"/>
  <c r="T106" i="6"/>
  <c r="W107" i="5"/>
  <c r="U104" i="4"/>
  <c r="V106" i="4"/>
  <c r="T107" i="4"/>
  <c r="S106" i="3"/>
  <c r="W104" i="2"/>
  <c r="V107" i="2"/>
  <c r="T122" i="6"/>
  <c r="T123" i="6"/>
  <c r="T120" i="5"/>
  <c r="T122" i="4"/>
  <c r="T123" i="4"/>
  <c r="T120" i="3"/>
  <c r="T122" i="2"/>
  <c r="T123" i="2"/>
  <c r="T136" i="1"/>
  <c r="U138" i="1"/>
  <c r="S139" i="1"/>
  <c r="V136" i="9"/>
  <c r="W138" i="9"/>
  <c r="U139" i="9"/>
  <c r="S136" i="8"/>
  <c r="T138" i="8"/>
  <c r="W139" i="7"/>
  <c r="U136" i="6"/>
  <c r="V138" i="6"/>
  <c r="T139" i="6"/>
  <c r="S138" i="5"/>
  <c r="W136" i="4"/>
  <c r="V139" i="4"/>
  <c r="T136" i="3"/>
  <c r="U138" i="3"/>
  <c r="S139" i="3"/>
  <c r="U40" i="5"/>
  <c r="U42" i="4"/>
  <c r="U43" i="4"/>
  <c r="U40" i="3"/>
  <c r="U42" i="2"/>
  <c r="U43" i="2"/>
  <c r="U56" i="1"/>
  <c r="T58" i="1"/>
  <c r="S56" i="9"/>
  <c r="T59" i="9"/>
  <c r="U58" i="8"/>
  <c r="T56" i="6"/>
  <c r="S58" i="6"/>
  <c r="U59" i="6"/>
  <c r="S59" i="4"/>
  <c r="U56" i="3"/>
  <c r="T58" i="3"/>
  <c r="S72" i="1"/>
  <c r="S74" i="10"/>
  <c r="S75" i="10"/>
  <c r="S72" i="9"/>
  <c r="S74" i="8"/>
  <c r="S75" i="8"/>
  <c r="S72" i="7"/>
  <c r="S74" i="6"/>
  <c r="S75" i="6"/>
  <c r="S72" i="5"/>
  <c r="S74" i="4"/>
  <c r="S75" i="4"/>
  <c r="S72" i="3"/>
  <c r="S74" i="2"/>
  <c r="S75" i="2"/>
  <c r="S88" i="1"/>
  <c r="S90" i="10"/>
  <c r="S91" i="10"/>
  <c r="S88" i="9"/>
  <c r="S90" i="8"/>
  <c r="S91" i="8"/>
  <c r="S88" i="7"/>
  <c r="S90" i="6"/>
  <c r="S91" i="6"/>
  <c r="S88" i="5"/>
  <c r="S90" i="4"/>
  <c r="S91" i="4"/>
  <c r="S88" i="3"/>
  <c r="S90" i="2"/>
  <c r="S91" i="2"/>
  <c r="U120" i="1"/>
  <c r="U122" i="10"/>
  <c r="U123" i="10"/>
  <c r="U120" i="9"/>
  <c r="U122" i="8"/>
  <c r="U123" i="8"/>
  <c r="U120" i="7"/>
  <c r="U122" i="6"/>
  <c r="U123" i="6"/>
  <c r="U120" i="5"/>
  <c r="U122" i="4"/>
  <c r="U123" i="4"/>
  <c r="U120" i="3"/>
  <c r="U122" i="2"/>
  <c r="U123" i="2"/>
  <c r="V136" i="1"/>
  <c r="W138" i="1"/>
  <c r="U139" i="1"/>
  <c r="S136" i="10"/>
  <c r="T138" i="10"/>
  <c r="W139" i="9"/>
  <c r="U136" i="8"/>
  <c r="V138" i="8"/>
  <c r="T139" i="8"/>
  <c r="S40" i="6"/>
  <c r="S42" i="5"/>
  <c r="S43" i="5"/>
  <c r="S40" i="4"/>
  <c r="S42" i="3"/>
  <c r="S43" i="3"/>
  <c r="S40" i="2"/>
  <c r="S122" i="1"/>
  <c r="S123" i="1"/>
  <c r="S120" i="10"/>
  <c r="S122" i="9"/>
  <c r="S123" i="9"/>
  <c r="S120" i="8"/>
  <c r="S122" i="7"/>
  <c r="S123" i="7"/>
  <c r="S120" i="6"/>
  <c r="S122" i="5"/>
  <c r="S123" i="5"/>
  <c r="S120" i="4"/>
  <c r="S122" i="3"/>
  <c r="S123" i="3"/>
  <c r="S120" i="2"/>
  <c r="W136" i="1"/>
  <c r="V139" i="1"/>
  <c r="T136" i="10"/>
  <c r="U138" i="10"/>
  <c r="S139" i="10"/>
  <c r="V136" i="8"/>
  <c r="W138" i="8"/>
  <c r="U139" i="8"/>
  <c r="W139" i="6"/>
  <c r="U136" i="5"/>
  <c r="V138" i="5"/>
  <c r="T139" i="5"/>
  <c r="S138" i="4"/>
  <c r="W136" i="3"/>
  <c r="V139" i="3"/>
  <c r="T136" i="2"/>
  <c r="U138" i="2"/>
  <c r="S139" i="2"/>
  <c r="V43" i="9"/>
  <c r="V40" i="8"/>
  <c r="V42" i="7"/>
  <c r="V43" i="7"/>
  <c r="V40" i="6"/>
  <c r="V42" i="5"/>
  <c r="V43" i="5"/>
  <c r="V40" i="4"/>
  <c r="V42" i="3"/>
  <c r="V43" i="3"/>
  <c r="V40" i="2"/>
  <c r="S59" i="1"/>
  <c r="U56" i="10"/>
  <c r="T58" i="10"/>
  <c r="S56" i="8"/>
  <c r="T59" i="8"/>
  <c r="U58" i="7"/>
  <c r="T56" i="5"/>
  <c r="S58" i="5"/>
  <c r="U59" i="5"/>
  <c r="S59" i="3"/>
  <c r="T74" i="1"/>
  <c r="T75" i="1"/>
  <c r="T72" i="10"/>
  <c r="T74" i="9"/>
  <c r="T75" i="9"/>
  <c r="T72" i="8"/>
  <c r="T74" i="7"/>
  <c r="T75" i="7"/>
  <c r="T72" i="6"/>
  <c r="T74" i="5"/>
  <c r="T75" i="5"/>
  <c r="T72" i="4"/>
  <c r="T74" i="3"/>
  <c r="T75" i="3"/>
  <c r="T72" i="2"/>
  <c r="T90" i="1"/>
  <c r="T91" i="1"/>
  <c r="T88" i="10"/>
  <c r="T90" i="9"/>
  <c r="T91" i="9"/>
  <c r="T88" i="8"/>
  <c r="T90" i="7"/>
  <c r="T91" i="7"/>
  <c r="T88" i="6"/>
  <c r="T90" i="5"/>
  <c r="T91" i="5"/>
  <c r="T88" i="4"/>
  <c r="T90" i="3"/>
  <c r="T91" i="3"/>
  <c r="T88" i="2"/>
  <c r="W107" i="1"/>
  <c r="U104" i="10"/>
  <c r="V106" i="10"/>
  <c r="T107" i="10"/>
  <c r="S106" i="9"/>
  <c r="W104" i="8"/>
  <c r="V107" i="8"/>
  <c r="T104" i="7"/>
  <c r="U106" i="7"/>
  <c r="S107" i="7"/>
  <c r="V104" i="5"/>
  <c r="W106" i="5"/>
  <c r="U107" i="5"/>
  <c r="S104" i="4"/>
  <c r="T106" i="4"/>
  <c r="W107" i="3"/>
  <c r="U104" i="2"/>
  <c r="V106" i="2"/>
  <c r="T107" i="2"/>
  <c r="V122" i="1"/>
  <c r="V123" i="1"/>
  <c r="V120" i="10"/>
  <c r="V122" i="9"/>
  <c r="V123" i="9"/>
  <c r="V120" i="8"/>
  <c r="V122" i="7"/>
  <c r="V123" i="7"/>
  <c r="V120" i="6"/>
  <c r="V122" i="5"/>
  <c r="V123" i="5"/>
  <c r="V120" i="4"/>
  <c r="V122" i="3"/>
  <c r="V123" i="3"/>
  <c r="V120" i="2"/>
  <c r="T11" i="10"/>
  <c r="T8" i="7"/>
  <c r="T10" i="4"/>
  <c r="T11" i="2"/>
  <c r="U8" i="9"/>
  <c r="U10" i="6"/>
  <c r="U11" i="4"/>
  <c r="V8" i="1"/>
  <c r="V10" i="8"/>
  <c r="V11" i="6"/>
  <c r="V8" i="3"/>
  <c r="W10" i="10"/>
  <c r="W11" i="8"/>
  <c r="W8" i="5"/>
  <c r="W10" i="2"/>
  <c r="W24" i="1"/>
  <c r="V27" i="1"/>
  <c r="T24" i="10"/>
  <c r="U26" i="10"/>
  <c r="S27" i="10"/>
  <c r="V24" i="8"/>
  <c r="W26" i="8"/>
  <c r="U27" i="8"/>
  <c r="U42" i="1"/>
  <c r="U43" i="1"/>
  <c r="U40" i="10"/>
  <c r="U42" i="9"/>
  <c r="U43" i="9"/>
  <c r="U40" i="8"/>
  <c r="U42" i="7"/>
  <c r="U43" i="7"/>
  <c r="U40" i="6"/>
  <c r="U42" i="5"/>
  <c r="U43" i="5"/>
  <c r="U40" i="4"/>
  <c r="U42" i="3"/>
  <c r="U43" i="3"/>
  <c r="U40" i="2"/>
  <c r="T56" i="10"/>
  <c r="S58" i="10"/>
  <c r="U59" i="10"/>
  <c r="S59" i="8"/>
  <c r="U56" i="7"/>
  <c r="T58" i="7"/>
  <c r="S56" i="5"/>
  <c r="T59" i="5"/>
  <c r="U58" i="4"/>
  <c r="T56" i="2"/>
  <c r="S58" i="2"/>
  <c r="U59" i="2"/>
  <c r="S74" i="1"/>
  <c r="S75" i="1"/>
  <c r="S72" i="10"/>
  <c r="S74" i="9"/>
  <c r="S75" i="9"/>
  <c r="S72" i="8"/>
  <c r="S74" i="7"/>
  <c r="S75" i="7"/>
  <c r="S72" i="6"/>
  <c r="S74" i="5"/>
  <c r="S75" i="5"/>
  <c r="S72" i="4"/>
  <c r="S74" i="3"/>
  <c r="S75" i="3"/>
  <c r="S72" i="2"/>
  <c r="S90" i="1"/>
  <c r="S91" i="1"/>
  <c r="U56" i="2"/>
  <c r="T58" i="2"/>
  <c r="S8" i="7"/>
  <c r="S10" i="5"/>
  <c r="S11" i="9"/>
  <c r="T8" i="9"/>
  <c r="T10" i="6"/>
  <c r="T11" i="4"/>
  <c r="U8" i="1"/>
  <c r="U10" i="8"/>
  <c r="U11" i="6"/>
  <c r="U8" i="3"/>
  <c r="V10" i="10"/>
  <c r="V11" i="8"/>
  <c r="V8" i="5"/>
  <c r="V10" i="2"/>
  <c r="W11" i="10"/>
  <c r="W8" i="7"/>
  <c r="W10" i="4"/>
  <c r="W11" i="2"/>
  <c r="V24" i="10"/>
  <c r="W26" i="10"/>
  <c r="U27" i="10"/>
  <c r="S24" i="9"/>
  <c r="T26" i="9"/>
  <c r="W27" i="8"/>
  <c r="U24" i="7"/>
  <c r="V26" i="7"/>
  <c r="T27" i="7"/>
  <c r="S26" i="6"/>
  <c r="W24" i="5"/>
  <c r="V27" i="5"/>
  <c r="T24" i="4"/>
  <c r="U26" i="4"/>
  <c r="S27" i="4"/>
  <c r="V24" i="2"/>
  <c r="W26" i="2"/>
  <c r="U27" i="2"/>
  <c r="S40" i="1"/>
  <c r="S42" i="10"/>
  <c r="S43" i="10"/>
  <c r="S40" i="9"/>
  <c r="S42" i="8"/>
  <c r="S43" i="8"/>
  <c r="S40" i="7"/>
  <c r="S42" i="6"/>
  <c r="S43" i="6"/>
  <c r="S40" i="5"/>
  <c r="S42" i="4"/>
  <c r="S43" i="4"/>
  <c r="S40" i="3"/>
  <c r="S42" i="2"/>
  <c r="S43" i="2"/>
  <c r="U74" i="1"/>
  <c r="U75" i="1"/>
  <c r="U72" i="10"/>
  <c r="U74" i="9"/>
  <c r="U75" i="9"/>
  <c r="U72" i="8"/>
  <c r="U74" i="7"/>
  <c r="U75" i="7"/>
  <c r="T8" i="10"/>
  <c r="T10" i="7"/>
  <c r="T11" i="5"/>
  <c r="T8" i="2"/>
  <c r="U10" i="9"/>
  <c r="U11" i="7"/>
  <c r="U8" i="4"/>
  <c r="V10" i="1"/>
  <c r="V11" i="9"/>
  <c r="V8" i="6"/>
  <c r="V10" i="3"/>
  <c r="W11" i="1"/>
  <c r="W8" i="8"/>
  <c r="W10" i="5"/>
  <c r="W11" i="3"/>
  <c r="T40" i="9"/>
  <c r="T42" i="8"/>
  <c r="T43" i="8"/>
  <c r="T40" i="7"/>
  <c r="T42" i="6"/>
  <c r="T43" i="6"/>
  <c r="T40" i="5"/>
  <c r="T42" i="4"/>
  <c r="T43" i="4"/>
  <c r="T40" i="3"/>
  <c r="T42" i="2"/>
  <c r="T43" i="2"/>
  <c r="T56" i="1"/>
  <c r="S58" i="1"/>
  <c r="U59" i="1"/>
  <c r="S59" i="9"/>
  <c r="U56" i="8"/>
  <c r="T58" i="8"/>
  <c r="S56" i="6"/>
  <c r="T59" i="6"/>
  <c r="U58" i="5"/>
  <c r="T56" i="3"/>
  <c r="S58" i="3"/>
  <c r="U59" i="3"/>
  <c r="V74" i="1"/>
  <c r="V75" i="1"/>
  <c r="V72" i="10"/>
  <c r="V74" i="9"/>
  <c r="V75" i="9"/>
  <c r="S24" i="1"/>
  <c r="T26" i="1"/>
  <c r="W27" i="10"/>
  <c r="U24" i="9"/>
  <c r="V26" i="9"/>
  <c r="T27" i="9"/>
  <c r="S26" i="8"/>
  <c r="W24" i="7"/>
  <c r="V27" i="7"/>
  <c r="T24" i="6"/>
  <c r="U26" i="6"/>
  <c r="S27" i="6"/>
  <c r="V24" i="4"/>
  <c r="W26" i="4"/>
  <c r="U27" i="4"/>
  <c r="S24" i="3"/>
  <c r="T26" i="3"/>
  <c r="W27" i="2"/>
  <c r="S104" i="1"/>
  <c r="T106" i="1"/>
  <c r="W107" i="10"/>
  <c r="U104" i="9"/>
  <c r="V106" i="9"/>
  <c r="T107" i="9"/>
  <c r="S106" i="8"/>
  <c r="S8" i="4"/>
  <c r="S10" i="10"/>
  <c r="S10" i="2"/>
  <c r="S11" i="6"/>
  <c r="T10" i="9"/>
  <c r="T11" i="7"/>
  <c r="T8" i="4"/>
  <c r="U10" i="1"/>
  <c r="U11" i="9"/>
  <c r="U8" i="6"/>
  <c r="U10" i="3"/>
  <c r="V11" i="1"/>
  <c r="V8" i="8"/>
  <c r="V10" i="5"/>
  <c r="V11" i="3"/>
  <c r="W8" i="10"/>
  <c r="W10" i="7"/>
  <c r="W11" i="5"/>
  <c r="W8" i="2"/>
  <c r="S26" i="5"/>
  <c r="W24" i="4"/>
  <c r="V27" i="4"/>
  <c r="T24" i="3"/>
  <c r="U26" i="3"/>
  <c r="S27" i="3"/>
  <c r="V40" i="1"/>
  <c r="V42" i="10"/>
  <c r="V43" i="10"/>
  <c r="V40" i="9"/>
  <c r="V42" i="8"/>
  <c r="V43" i="8"/>
  <c r="V40" i="7"/>
  <c r="V42" i="6"/>
  <c r="V43" i="6"/>
  <c r="V40" i="5"/>
  <c r="V42" i="4"/>
  <c r="V43" i="4"/>
  <c r="V40" i="3"/>
  <c r="V42" i="2"/>
  <c r="V43" i="2"/>
  <c r="U58" i="1"/>
  <c r="T56" i="9"/>
  <c r="S58" i="9"/>
  <c r="U59" i="9"/>
  <c r="S59" i="7"/>
  <c r="U56" i="6"/>
  <c r="T58" i="6"/>
  <c r="S56" i="4"/>
  <c r="T59" i="4"/>
  <c r="U58" i="3"/>
  <c r="T72" i="1"/>
  <c r="T74" i="10"/>
  <c r="T75" i="10"/>
  <c r="T72" i="9"/>
  <c r="T74" i="8"/>
  <c r="T75" i="8"/>
  <c r="T72" i="7"/>
  <c r="T74" i="6"/>
  <c r="T75" i="6"/>
  <c r="T72" i="5"/>
  <c r="T74" i="4"/>
  <c r="T75" i="4"/>
  <c r="V24" i="6"/>
  <c r="W26" i="6"/>
  <c r="U27" i="6"/>
  <c r="S24" i="5"/>
  <c r="T26" i="5"/>
  <c r="W27" i="4"/>
  <c r="U24" i="3"/>
  <c r="V26" i="3"/>
  <c r="T27" i="3"/>
  <c r="S59" i="10"/>
  <c r="U56" i="9"/>
  <c r="T58" i="9"/>
  <c r="S56" i="7"/>
  <c r="T59" i="7"/>
  <c r="U58" i="6"/>
  <c r="T56" i="4"/>
  <c r="S58" i="4"/>
  <c r="U59" i="4"/>
  <c r="S59" i="2"/>
  <c r="S106" i="10"/>
  <c r="V104" i="6"/>
  <c r="W106" i="6"/>
  <c r="S8" i="10"/>
  <c r="S8" i="2"/>
  <c r="S10" i="8"/>
  <c r="S11" i="4"/>
  <c r="V24" i="1"/>
  <c r="W26" i="1"/>
  <c r="U27" i="1"/>
  <c r="S24" i="10"/>
  <c r="T26" i="10"/>
  <c r="W27" i="9"/>
  <c r="U24" i="8"/>
  <c r="V26" i="8"/>
  <c r="T27" i="8"/>
  <c r="S26" i="7"/>
  <c r="W24" i="6"/>
  <c r="V27" i="6"/>
  <c r="T24" i="5"/>
  <c r="U26" i="5"/>
  <c r="S27" i="5"/>
  <c r="V24" i="3"/>
  <c r="W26" i="3"/>
  <c r="U27" i="3"/>
  <c r="S24" i="2"/>
  <c r="T26" i="2"/>
  <c r="T42" i="1"/>
  <c r="T43" i="1"/>
  <c r="T40" i="10"/>
  <c r="V74" i="8"/>
  <c r="V75" i="8"/>
  <c r="V72" i="7"/>
  <c r="V74" i="6"/>
  <c r="V75" i="6"/>
  <c r="V72" i="5"/>
  <c r="V74" i="4"/>
  <c r="V75" i="4"/>
  <c r="V72" i="3"/>
  <c r="V74" i="2"/>
  <c r="V75" i="2"/>
  <c r="V88" i="1"/>
  <c r="V90" i="10"/>
  <c r="V91" i="10"/>
  <c r="V88" i="9"/>
  <c r="V90" i="8"/>
  <c r="V91" i="8"/>
  <c r="V88" i="7"/>
  <c r="V90" i="6"/>
  <c r="V91" i="6"/>
  <c r="V88" i="5"/>
  <c r="V90" i="4"/>
  <c r="V91" i="4"/>
  <c r="V88" i="3"/>
  <c r="V90" i="2"/>
  <c r="V91" i="2"/>
  <c r="V104" i="1"/>
  <c r="W106" i="1"/>
  <c r="U107" i="1"/>
  <c r="S104" i="10"/>
  <c r="T106" i="10"/>
  <c r="W107" i="9"/>
  <c r="U104" i="8"/>
  <c r="V106" i="8"/>
  <c r="T120" i="1"/>
  <c r="T122" i="10"/>
  <c r="T123" i="10"/>
  <c r="T120" i="9"/>
  <c r="T122" i="8"/>
  <c r="T123" i="8"/>
  <c r="T120" i="7"/>
  <c r="W104" i="7"/>
  <c r="V107" i="7"/>
  <c r="T104" i="6"/>
  <c r="U106" i="6"/>
  <c r="S107" i="6"/>
  <c r="V104" i="4"/>
  <c r="W106" i="4"/>
  <c r="U107" i="4"/>
  <c r="S104" i="3"/>
  <c r="T106" i="3"/>
  <c r="W107" i="2"/>
  <c r="U136" i="1"/>
  <c r="V138" i="1"/>
  <c r="T139" i="1"/>
  <c r="T72" i="3"/>
  <c r="T74" i="2"/>
  <c r="T75" i="2"/>
  <c r="T88" i="1"/>
  <c r="T90" i="10"/>
  <c r="T91" i="10"/>
  <c r="T88" i="9"/>
  <c r="T90" i="8"/>
  <c r="T91" i="8"/>
  <c r="T88" i="7"/>
  <c r="T90" i="6"/>
  <c r="T91" i="6"/>
  <c r="T88" i="5"/>
  <c r="T90" i="4"/>
  <c r="T91" i="4"/>
  <c r="T88" i="3"/>
  <c r="T90" i="2"/>
  <c r="T91" i="2"/>
  <c r="V120" i="1"/>
  <c r="V122" i="10"/>
  <c r="V123" i="10"/>
  <c r="V120" i="9"/>
  <c r="V122" i="8"/>
  <c r="V123" i="8"/>
  <c r="V120" i="7"/>
  <c r="V122" i="6"/>
  <c r="V123" i="6"/>
  <c r="V120" i="5"/>
  <c r="V122" i="4"/>
  <c r="V123" i="4"/>
  <c r="V120" i="3"/>
  <c r="V122" i="2"/>
  <c r="V123" i="2"/>
  <c r="S138" i="7"/>
  <c r="W136" i="6"/>
  <c r="V139" i="6"/>
  <c r="T136" i="5"/>
  <c r="U138" i="5"/>
  <c r="S139" i="5"/>
  <c r="V136" i="3"/>
  <c r="W138" i="3"/>
  <c r="U139" i="3"/>
  <c r="S136" i="2"/>
  <c r="T138" i="2"/>
  <c r="T104" i="5"/>
  <c r="U106" i="5"/>
  <c r="S107" i="5"/>
  <c r="V104" i="3"/>
  <c r="W106" i="3"/>
  <c r="U107" i="3"/>
  <c r="S104" i="2"/>
  <c r="T106" i="2"/>
  <c r="T120" i="6"/>
  <c r="T122" i="5"/>
  <c r="T123" i="5"/>
  <c r="T120" i="4"/>
  <c r="T122" i="3"/>
  <c r="T123" i="3"/>
  <c r="T120" i="2"/>
  <c r="W139" i="1"/>
  <c r="U136" i="10"/>
  <c r="V138" i="10"/>
  <c r="T139" i="10"/>
  <c r="S138" i="9"/>
  <c r="W136" i="8"/>
  <c r="V139" i="8"/>
  <c r="T136" i="7"/>
  <c r="U138" i="7"/>
  <c r="S139" i="7"/>
  <c r="V136" i="5"/>
  <c r="W138" i="5"/>
  <c r="U139" i="5"/>
  <c r="S136" i="4"/>
  <c r="T138" i="4"/>
  <c r="W139" i="3"/>
  <c r="U136" i="2"/>
  <c r="V138" i="2"/>
  <c r="T139" i="2"/>
  <c r="S88" i="10"/>
  <c r="S90" i="9"/>
  <c r="S91" i="9"/>
  <c r="S88" i="8"/>
  <c r="S90" i="7"/>
  <c r="S91" i="7"/>
  <c r="S88" i="6"/>
  <c r="S90" i="5"/>
  <c r="S91" i="5"/>
  <c r="S88" i="4"/>
  <c r="S90" i="3"/>
  <c r="S91" i="3"/>
  <c r="S88" i="2"/>
  <c r="W104" i="1"/>
  <c r="V107" i="1"/>
  <c r="T104" i="10"/>
  <c r="U106" i="10"/>
  <c r="S107" i="10"/>
  <c r="V104" i="8"/>
  <c r="W106" i="8"/>
  <c r="U107" i="8"/>
  <c r="S104" i="7"/>
  <c r="T106" i="7"/>
  <c r="W107" i="6"/>
  <c r="U104" i="5"/>
  <c r="V106" i="5"/>
  <c r="T107" i="5"/>
  <c r="S106" i="4"/>
  <c r="W104" i="3"/>
  <c r="V107" i="3"/>
  <c r="T104" i="2"/>
  <c r="U106" i="2"/>
  <c r="S107" i="2"/>
  <c r="U122" i="1"/>
  <c r="U123" i="1"/>
  <c r="U120" i="10"/>
  <c r="U122" i="9"/>
  <c r="U123" i="9"/>
  <c r="U120" i="8"/>
  <c r="U122" i="7"/>
  <c r="U123" i="7"/>
  <c r="U120" i="6"/>
  <c r="U122" i="5"/>
  <c r="U123" i="5"/>
  <c r="U120" i="4"/>
  <c r="U122" i="3"/>
  <c r="U123" i="3"/>
  <c r="U120" i="2"/>
  <c r="V136" i="10"/>
  <c r="W138" i="10"/>
  <c r="U139" i="10"/>
  <c r="S136" i="9"/>
  <c r="T138" i="9"/>
  <c r="W139" i="8"/>
  <c r="U136" i="7"/>
  <c r="V138" i="7"/>
  <c r="T139" i="7"/>
  <c r="S138" i="6"/>
  <c r="W136" i="5"/>
  <c r="V139" i="5"/>
  <c r="T136" i="4"/>
  <c r="U138" i="4"/>
  <c r="S139" i="4"/>
  <c r="V136" i="2"/>
  <c r="W138" i="2"/>
  <c r="U139" i="2"/>
  <c r="S138" i="1"/>
  <c r="W136" i="10"/>
  <c r="V139" i="10"/>
  <c r="T136" i="9"/>
  <c r="U138" i="9"/>
  <c r="S139" i="9"/>
  <c r="V136" i="7"/>
  <c r="W138" i="7"/>
  <c r="U139" i="7"/>
  <c r="S136" i="6"/>
  <c r="T138" i="6"/>
  <c r="W139" i="5"/>
  <c r="U136" i="4"/>
  <c r="V138" i="4"/>
  <c r="T139" i="4"/>
  <c r="S138" i="3"/>
  <c r="W136" i="2"/>
  <c r="V139" i="2"/>
  <c r="U72" i="6"/>
  <c r="U74" i="5"/>
  <c r="U75" i="5"/>
  <c r="U72" i="4"/>
  <c r="U74" i="3"/>
  <c r="U75" i="3"/>
  <c r="U72" i="2"/>
  <c r="U90" i="1"/>
  <c r="U91" i="1"/>
  <c r="U88" i="10"/>
  <c r="U90" i="9"/>
  <c r="U91" i="9"/>
  <c r="U88" i="8"/>
  <c r="U90" i="7"/>
  <c r="U91" i="7"/>
  <c r="U88" i="6"/>
  <c r="U90" i="5"/>
  <c r="U91" i="5"/>
  <c r="U88" i="4"/>
  <c r="U90" i="3"/>
  <c r="U91" i="3"/>
  <c r="U88" i="2"/>
  <c r="V104" i="10"/>
  <c r="W106" i="10"/>
  <c r="U107" i="10"/>
  <c r="S104" i="9"/>
  <c r="T106" i="9"/>
  <c r="W107" i="8"/>
  <c r="U104" i="7"/>
  <c r="V106" i="7"/>
  <c r="T107" i="7"/>
  <c r="S106" i="6"/>
  <c r="W104" i="5"/>
  <c r="V107" i="5"/>
  <c r="T104" i="4"/>
  <c r="U106" i="4"/>
  <c r="S107" i="4"/>
  <c r="V104" i="2"/>
  <c r="W106" i="2"/>
  <c r="U107" i="2"/>
  <c r="S120" i="1"/>
  <c r="S122" i="10"/>
  <c r="S123" i="10"/>
  <c r="S120" i="9"/>
  <c r="S122" i="8"/>
  <c r="S123" i="8"/>
  <c r="S120" i="7"/>
  <c r="S122" i="6"/>
  <c r="S123" i="6"/>
  <c r="S120" i="5"/>
  <c r="S122" i="4"/>
  <c r="S123" i="4"/>
  <c r="S120" i="3"/>
  <c r="S122" i="2"/>
  <c r="S123" i="2"/>
  <c r="S136" i="1"/>
  <c r="T138" i="1"/>
</calcChain>
</file>

<file path=xl/sharedStrings.xml><?xml version="1.0" encoding="utf-8"?>
<sst xmlns="http://schemas.openxmlformats.org/spreadsheetml/2006/main" count="2846" uniqueCount="223">
  <si>
    <t>Grid - Easy or difficult to talk about politics with -- Close family * 3-point Partisan Self-Identification sorted by Dem/Indie/Rep/All others Crosstabulation</t>
  </si>
  <si>
    <t xml:space="preserve">Count </t>
  </si>
  <si>
    <t>3-point Partisan Self-Identification sorted by Dem/Indie/Rep/All others</t>
  </si>
  <si>
    <t>Total</t>
  </si>
  <si>
    <t>Democratic Self-ID</t>
  </si>
  <si>
    <t>Independent Self-ID</t>
  </si>
  <si>
    <t>Republican Self-ID</t>
  </si>
  <si>
    <t>All others/not sure</t>
  </si>
  <si>
    <t>Very easy</t>
  </si>
  <si>
    <t>Somewhat easy</t>
  </si>
  <si>
    <t>Neither easy nor difficult</t>
  </si>
  <si>
    <t>Somewhat difficult</t>
  </si>
  <si>
    <t>Very difficult</t>
  </si>
  <si>
    <t>Don't know/no opinion</t>
  </si>
  <si>
    <t>Not applicable</t>
  </si>
  <si>
    <t>Grid - Easy or difficult to talk about politics with -- Close family * Collapsed Ideology Crosstabulation</t>
  </si>
  <si>
    <t>Collapsed Ideology</t>
  </si>
  <si>
    <t>Liberal (Very)</t>
  </si>
  <si>
    <t>Moderate</t>
  </si>
  <si>
    <t>Conservative (Very)</t>
  </si>
  <si>
    <t>Not sure</t>
  </si>
  <si>
    <t>Grid - Easy or difficult to talk about politics with -- Close family * Race &amp; Ethnicity combined Crosstabulation</t>
  </si>
  <si>
    <t>Race &amp; Ethnicity combined</t>
  </si>
  <si>
    <t>White non-Hispanic</t>
  </si>
  <si>
    <t>Black non-Hispanic</t>
  </si>
  <si>
    <t>Hispanic/Latino &amp; all other races</t>
  </si>
  <si>
    <t>Grid - Easy or difficult to talk about politics with -- Close family * Gender Crosstabulation</t>
  </si>
  <si>
    <t>Gender</t>
  </si>
  <si>
    <t>Male</t>
  </si>
  <si>
    <t>Female</t>
  </si>
  <si>
    <t>Grid - Easy or difficult to talk about politics with -- Close family * 3 Generation Cohorts Crosstabulation</t>
  </si>
  <si>
    <t>3 Generation Cohorts</t>
  </si>
  <si>
    <t>Silent &amp; Boomer Generations (born before 1965)</t>
  </si>
  <si>
    <t>Generation X (born 1965-1980)</t>
  </si>
  <si>
    <t>Millennials &amp; Generation Z (born 1981 and after)</t>
  </si>
  <si>
    <t>Grid - Easy or difficult to talk about politics with -- Close family * Collapsed Education Level Crosstabulation</t>
  </si>
  <si>
    <t>Collapsed Education Level</t>
  </si>
  <si>
    <t>No HS/HS Graduate</t>
  </si>
  <si>
    <t>Some college/2-year college graduate</t>
  </si>
  <si>
    <t>4-year college graduate/post-graduate degree</t>
  </si>
  <si>
    <t>Grid - Easy or difficult to talk about politics with -- Close family * NC 4 Regions Crosstabulation</t>
  </si>
  <si>
    <t>NC 4 Regions</t>
  </si>
  <si>
    <t>Central City</t>
  </si>
  <si>
    <t>Urban Suburb</t>
  </si>
  <si>
    <t>Surrounding Suburban County</t>
  </si>
  <si>
    <t>Rural County</t>
  </si>
  <si>
    <t>Grid - Easy or difficult to talk about politics with -- Close family * Level of political interest Crosstabulation</t>
  </si>
  <si>
    <t>Level of political interest</t>
  </si>
  <si>
    <t>Most of the time</t>
  </si>
  <si>
    <t>Some of the time/Only now and then</t>
  </si>
  <si>
    <t>Hardly at all/Don't know</t>
  </si>
  <si>
    <t>Grid - Easy or difficult to talk about politics with -- Close family * Presidential Vote in 2024 Crosstabulation</t>
  </si>
  <si>
    <t>Presidential Vote in 2024</t>
  </si>
  <si>
    <t>Voted for Kamala Harris in 2024</t>
  </si>
  <si>
    <t>Voted for Donald Trump in 2024</t>
  </si>
  <si>
    <t>Voted third party presidential candidate in 2024</t>
  </si>
  <si>
    <t>Did not vote in 2024</t>
  </si>
  <si>
    <t>Grid - Easy or difficult to talk about politics with -- Relatives outside your immediate family * 3-point Partisan Self-Identification sorted by Dem/Indie/Rep/All others Crosstabulation</t>
  </si>
  <si>
    <t>Grid - Easy or difficult to talk about politics with -- Relatives outside your immediate family * Collapsed Ideology Crosstabulation</t>
  </si>
  <si>
    <t>Grid - Easy or difficult to talk about politics with -- Relatives outside your immediate family * Race &amp; Ethnicity combined Crosstabulation</t>
  </si>
  <si>
    <t>Grid - Easy or difficult to talk about politics with -- Relatives outside your immediate family * Gender Crosstabulation</t>
  </si>
  <si>
    <t>Grid - Easy or difficult to talk about politics with -- Relatives outside your immediate family * 3 Generation Cohorts Crosstabulation</t>
  </si>
  <si>
    <t>Grid - Easy or difficult to talk about politics with -- Relatives outside your immediate family * Collapsed Education Level Crosstabulation</t>
  </si>
  <si>
    <t>Grid - Easy or difficult to talk about politics with -- Relatives outside your immediate family * NC 4 Regions Crosstabulation</t>
  </si>
  <si>
    <t>Grid - Easy or difficult to talk about politics with -- Relatives outside your immediate family * Level of political interest Crosstabulation</t>
  </si>
  <si>
    <t>Grid - Easy or difficult to talk about politics with -- Relatives outside your immediate family * Presidential Vote in 2024 Crosstabulation</t>
  </si>
  <si>
    <t>Grid - Easy or difficult to talk about politics with -- Work colleagues * 3-point Partisan Self-Identification sorted by Dem/Indie/Rep/All others Crosstabulation</t>
  </si>
  <si>
    <t>Grid - Easy or difficult to talk about politics with -- Work colleagues * Collapsed Ideology Crosstabulation</t>
  </si>
  <si>
    <t>Grid - Easy or difficult to talk about politics with -- Work colleagues * Race &amp; Ethnicity combined Crosstabulation</t>
  </si>
  <si>
    <t>Grid - Easy or difficult to talk about politics with -- Work colleagues * Gender Crosstabulation</t>
  </si>
  <si>
    <t>Grid - Easy or difficult to talk about politics with -- Work colleagues * 3 Generation Cohorts Crosstabulation</t>
  </si>
  <si>
    <t>Grid - Easy or difficult to talk about politics with -- Work colleagues * Collapsed Education Level Crosstabulation</t>
  </si>
  <si>
    <t>Grid - Easy or difficult to talk about politics with -- Work colleagues * NC 4 Regions Crosstabulation</t>
  </si>
  <si>
    <t>Grid - Easy or difficult to talk about politics with -- Work colleagues * Level of political interest Crosstabulation</t>
  </si>
  <si>
    <t>Grid - Easy or difficult to talk about politics with -- Work colleagues * Presidential Vote in 2024 Crosstabulation</t>
  </si>
  <si>
    <t>Grid - Easy or difficult to talk about politics with -- Friends in social settings * 3-point Partisan Self-Identification sorted by Dem/Indie/Rep/All others Crosstabulation</t>
  </si>
  <si>
    <t>Grid - Easy or difficult to talk about politics with -- Friends in social settings * Collapsed Ideology Crosstabulation</t>
  </si>
  <si>
    <t>Grid - Easy or difficult to talk about politics with -- Friends in social settings * Race &amp; Ethnicity combined Crosstabulation</t>
  </si>
  <si>
    <t>Grid - Easy or difficult to talk about politics with -- Friends in social settings * Gender Crosstabulation</t>
  </si>
  <si>
    <t>Grid - Easy or difficult to talk about politics with -- Friends in social settings * 3 Generation Cohorts Crosstabulation</t>
  </si>
  <si>
    <t>Grid - Easy or difficult to talk about politics with -- Friends in social settings * Collapsed Education Level Crosstabulation</t>
  </si>
  <si>
    <t>Grid - Easy or difficult to talk about politics with -- Friends in social settings * NC 4 Regions Crosstabulation</t>
  </si>
  <si>
    <t>Grid - Easy or difficult to talk about politics with -- Friends in social settings * Level of political interest Crosstabulation</t>
  </si>
  <si>
    <t>Grid - Easy or difficult to talk about politics with -- Friends in social settings * Presidential Vote in 2024 Crosstabulation</t>
  </si>
  <si>
    <t>Grid - Easy or difficult to talk about politics with -- Acquaintances or people that you don't know well * 3-point Partisan Self-Identification sorted by Dem/Indie/Rep/All others Crosstabulation</t>
  </si>
  <si>
    <t>Grid - Easy or difficult to talk about politics with -- Acquaintances or people that you don't know well * Collapsed Ideology Crosstabulation</t>
  </si>
  <si>
    <t>Grid - Easy or difficult to talk about politics with -- Acquaintances or people that you don't know well * Race &amp; Ethnicity combined Crosstabulation</t>
  </si>
  <si>
    <t>Grid - Easy or difficult to talk about politics with -- Acquaintances or people that you don't know well * Gender Crosstabulation</t>
  </si>
  <si>
    <t>Grid - Easy or difficult to talk about politics with -- Acquaintances or people that you don't know well * 3 Generation Cohorts Crosstabulation</t>
  </si>
  <si>
    <t>Grid - Easy or difficult to talk about politics with -- Acquaintances or people that you don't know well * Collapsed Education Level Crosstabulation</t>
  </si>
  <si>
    <t>Grid - Easy or difficult to talk about politics with -- Acquaintances or people that you don't know well * NC 4 Regions Crosstabulation</t>
  </si>
  <si>
    <t>Grid - Easy or difficult to talk about politics with -- Acquaintances or people that you don't know well * Level of political interest Crosstabulation</t>
  </si>
  <si>
    <t>Grid - Easy or difficult to talk about politics with -- Acquaintances or people that you don't know well * Presidential Vote in 2024 Crosstabulation</t>
  </si>
  <si>
    <t>Grid - Easy or difficult to talk about politics with -- People who share your political views * 3-point Partisan Self-Identification sorted by Dem/Indie/Rep/All others Crosstabulation</t>
  </si>
  <si>
    <t>Grid - Easy or difficult to talk about politics with -- People who share your political views * Collapsed Ideology Crosstabulation</t>
  </si>
  <si>
    <t>Grid - Easy or difficult to talk about politics with -- People who share your political views * Race &amp; Ethnicity combined Crosstabulation</t>
  </si>
  <si>
    <t>Grid - Easy or difficult to talk about politics with -- People who share your political views * Gender Crosstabulation</t>
  </si>
  <si>
    <t>Grid - Easy or difficult to talk about politics with -- People who share your political views * 3 Generation Cohorts Crosstabulation</t>
  </si>
  <si>
    <t>Grid - Easy or difficult to talk about politics with -- People who share your political views * Collapsed Education Level Crosstabulation</t>
  </si>
  <si>
    <t>Grid - Easy or difficult to talk about politics with -- People who share your political views * NC 4 Regions Crosstabulation</t>
  </si>
  <si>
    <t>Grid - Easy or difficult to talk about politics with -- People who share your political views * Level of political interest Crosstabulation</t>
  </si>
  <si>
    <t>Grid - Easy or difficult to talk about politics with -- People who share your political views * Presidential Vote in 2024 Crosstabulation</t>
  </si>
  <si>
    <t>Grid - Easy or difficult to talk about politics with -- People with opposing political views * 3-point Partisan Self-Identification sorted by Dem/Indie/Rep/All others Crosstabulation</t>
  </si>
  <si>
    <t>Grid - Easy or difficult to talk about politics with -- People with opposing political views * Collapsed Ideology Crosstabulation</t>
  </si>
  <si>
    <t>Grid - Easy or difficult to talk about politics with -- People with opposing political views * Race &amp; Ethnicity combined Crosstabulation</t>
  </si>
  <si>
    <t>Grid - Easy or difficult to talk about politics with -- People with opposing political views * Gender Crosstabulation</t>
  </si>
  <si>
    <t>Grid - Easy or difficult to talk about politics with -- People with opposing political views * 3 Generation Cohorts Crosstabulation</t>
  </si>
  <si>
    <t>Grid - Easy or difficult to talk about politics with -- People with opposing political views * Collapsed Education Level Crosstabulation</t>
  </si>
  <si>
    <t>Grid - Easy or difficult to talk about politics with -- People with opposing political views * NC 4 Regions Crosstabulation</t>
  </si>
  <si>
    <t>Grid - Easy or difficult to talk about politics with -- People with opposing political views * Level of political interest Crosstabulation</t>
  </si>
  <si>
    <t>Grid - Easy or difficult to talk about politics with -- People with opposing political views * Presidential Vote in 2024 Crosstabulation</t>
  </si>
  <si>
    <t>Grid - Easy or difficult to talk about politics with -- People from a different social or economic background * 3-point Partisan Self-Identification sorted by Dem/Indie/Rep/All others Crosstabulation</t>
  </si>
  <si>
    <t>Grid - Easy or difficult to talk about politics with -- People from a different social or economic background * Collapsed Ideology Crosstabulation</t>
  </si>
  <si>
    <t>Grid - Easy or difficult to talk about politics with -- People from a different social or economic background * Race &amp; Ethnicity combined Crosstabulation</t>
  </si>
  <si>
    <t>Grid - Easy or difficult to talk about politics with -- People from a different social or economic background * Gender Crosstabulation</t>
  </si>
  <si>
    <t>Grid - Easy or difficult to talk about politics with -- People from a different social or economic background * 3 Generation Cohorts Crosstabulation</t>
  </si>
  <si>
    <t>Grid - Easy or difficult to talk about politics with -- People from a different social or economic background * Collapsed Education Level Crosstabulation</t>
  </si>
  <si>
    <t>Grid - Easy or difficult to talk about politics with -- People from a different social or economic background * NC 4 Regions Crosstabulation</t>
  </si>
  <si>
    <t>Grid - Easy or difficult to talk about politics with -- People from a different social or economic background * Level of political interest Crosstabulation</t>
  </si>
  <si>
    <t>Grid - Easy or difficult to talk about politics with -- People from a different social or economic background * Presidential Vote in 2024 Crosstabulation</t>
  </si>
  <si>
    <t>Grid - Easy or difficult to talk about politics with -- People from a different racial or ethnic background * 3-point Partisan Self-Identification sorted by Dem/Indie/Rep/All others Crosstabulation</t>
  </si>
  <si>
    <t>Grid - Easy or difficult to talk about politics with -- People from a different racial or ethnic background * Collapsed Ideology Crosstabulation</t>
  </si>
  <si>
    <t>Grid - Easy or difficult to talk about politics with -- People from a different racial or ethnic background * Race &amp; Ethnicity combined Crosstabulation</t>
  </si>
  <si>
    <t>Grid - Easy or difficult to talk about politics with -- People from a different racial or ethnic background * Gender Crosstabulation</t>
  </si>
  <si>
    <t>Grid - Easy or difficult to talk about politics with -- People from a different racial or ethnic background * 3 Generation Cohorts Crosstabulation</t>
  </si>
  <si>
    <t>Grid - Easy or difficult to talk about politics with -- People from a different racial or ethnic background * Collapsed Education Level Crosstabulation</t>
  </si>
  <si>
    <t>Grid - Easy or difficult to talk about politics with -- People from a different racial or ethnic background * NC 4 Regions Crosstabulation</t>
  </si>
  <si>
    <t>Grid - Easy or difficult to talk about politics with -- People from a different racial or ethnic background * Level of political interest Crosstabulation</t>
  </si>
  <si>
    <t>Grid - Easy or difficult to talk about politics with -- People from a different racial or ethnic background * Presidential Vote in 2024 Crosstabulation</t>
  </si>
  <si>
    <t>Grid - Easy or difficult to talk about politics with -- People with a different level of education * 3-point Partisan Self-Identification sorted by Dem/Indie/Rep/All others Crosstabulation</t>
  </si>
  <si>
    <t>Grid - Easy or difficult to talk about politics with -- People with a different level of education * Collapsed Ideology Crosstabulation</t>
  </si>
  <si>
    <t>Grid - Easy or difficult to talk about politics with -- People with a different level of education * Race &amp; Ethnicity combined Crosstabulation</t>
  </si>
  <si>
    <t>Grid - Easy or difficult to talk about politics with -- People with a different level of education * Gender Crosstabulation</t>
  </si>
  <si>
    <t>Grid - Easy or difficult to talk about politics with -- People with a different level of education * 3 Generation Cohorts Crosstabulation</t>
  </si>
  <si>
    <t>Grid - Easy or difficult to talk about politics with -- People with a different level of education * Collapsed Education Level Crosstabulation</t>
  </si>
  <si>
    <t>Grid - Easy or difficult to talk about politics with -- People with a different level of education * NC 4 Regions Crosstabulation</t>
  </si>
  <si>
    <t>Grid - Easy or difficult to talk about politics with -- People with a different level of education * Level of political interest Crosstabulation</t>
  </si>
  <si>
    <t>Grid - Easy or difficult to talk about politics with -- People with a different level of education * Presidential Vote in 2024 Crosstabulation</t>
  </si>
  <si>
    <t>Easy (very/somewhat)</t>
  </si>
  <si>
    <t>Difficult (somewhat/very)</t>
  </si>
  <si>
    <t>Don't know/no opinion/not applicable</t>
  </si>
  <si>
    <t>Willing to discuss politics with political opposites * 3-point Partisan Self-Identification sorted by Dem/Indie/Rep/All others Crosstabulation</t>
  </si>
  <si>
    <t>Strongly agree</t>
  </si>
  <si>
    <t>Somewhat agree</t>
  </si>
  <si>
    <t>Somewhat disagree</t>
  </si>
  <si>
    <t>Strongly disagree</t>
  </si>
  <si>
    <t>Don't know</t>
  </si>
  <si>
    <t>Willing to discuss politics with political opposites * Collapsed Ideology Crosstabulation</t>
  </si>
  <si>
    <t>Willing to discuss politics with political opposites * Race &amp; Ethnicity combined Crosstabulation</t>
  </si>
  <si>
    <t>Willing to discuss politics with political opposites * Gender Crosstabulation</t>
  </si>
  <si>
    <t>Willing to discuss politics with political opposites * 3 Generation Cohorts Crosstabulation</t>
  </si>
  <si>
    <t>Willing to discuss politics with political opposites * Collapsed Education Level Crosstabulation</t>
  </si>
  <si>
    <t>Willing to discuss politics with political opposites * NC 4 Regions Crosstabulation</t>
  </si>
  <si>
    <t>Willing to discuss politics with political opposites * Level of political interest Crosstabulation</t>
  </si>
  <si>
    <t>Willing to discuss politics with political opposites * Presidential Vote in 2024 Crosstabulation</t>
  </si>
  <si>
    <t>Agree (strongly/somewhat)</t>
  </si>
  <si>
    <t>Disagree (strongly/somewhat)</t>
  </si>
  <si>
    <t>Importance of politics to personal identity * 3-point Partisan Self-Identification sorted by Dem/Indie/Rep/All others Crosstabulation</t>
  </si>
  <si>
    <t>Very important</t>
  </si>
  <si>
    <t>Somewhat important</t>
  </si>
  <si>
    <t>Not too important</t>
  </si>
  <si>
    <t>Not at all important</t>
  </si>
  <si>
    <t>Importance of politics to personal identity * Collapsed Ideology Crosstabulation</t>
  </si>
  <si>
    <t>Importance of politics to personal identity * Race &amp; Ethnicity combined Crosstabulation</t>
  </si>
  <si>
    <t>Importance of politics to personal identity * Gender Crosstabulation</t>
  </si>
  <si>
    <t>Importance of politics to personal identity * 3 Generation Cohorts Crosstabulation</t>
  </si>
  <si>
    <t>Importance of politics to personal identity * Collapsed Education Level Crosstabulation</t>
  </si>
  <si>
    <t>Importance of politics to personal identity * NC 4 Regions Crosstabulation</t>
  </si>
  <si>
    <t>Importance of politics to personal identity * Level of political interest Crosstabulation</t>
  </si>
  <si>
    <t>Importance of politics to personal identity * Presidential Vote in 2024 Crosstabulation</t>
  </si>
  <si>
    <t>Important</t>
  </si>
  <si>
    <t>Not important</t>
  </si>
  <si>
    <t>QUESTION:</t>
  </si>
  <si>
    <t>How important is politics to your personal identity?</t>
  </si>
  <si>
    <t xml:space="preserve">Do you agree or disagree with the following statement: I am willing to discuss politics with someone who is politically opposite from myself. </t>
  </si>
  <si>
    <t>How easy or difficult do you find it to talk about politics with each of the following groups of people:</t>
  </si>
  <si>
    <t>Frequency</t>
  </si>
  <si>
    <t>Percent</t>
  </si>
  <si>
    <t>Valid Percent</t>
  </si>
  <si>
    <t>Cumulative Percent</t>
  </si>
  <si>
    <t>Valid</t>
  </si>
  <si>
    <t>7 point Party ID</t>
  </si>
  <si>
    <t>Strong Democrat</t>
  </si>
  <si>
    <t>Not very strong Democrat</t>
  </si>
  <si>
    <t>Lean Democrat</t>
  </si>
  <si>
    <t>Independent</t>
  </si>
  <si>
    <t>Lean Republican</t>
  </si>
  <si>
    <t>Not very strong Republican</t>
  </si>
  <si>
    <t>Strong Republican</t>
  </si>
  <si>
    <t>3 Point Partisan Self-Identification with Leaners included in Partisan Group</t>
  </si>
  <si>
    <t>Democratic Self-ID (with independent leaners)</t>
  </si>
  <si>
    <t>Pure Independents</t>
  </si>
  <si>
    <t>Republican Self-ID (with independent leaners included)</t>
  </si>
  <si>
    <t>All others</t>
  </si>
  <si>
    <t>Close family</t>
  </si>
  <si>
    <t>Relatives outside immediate family</t>
  </si>
  <si>
    <t>Work colleagues</t>
  </si>
  <si>
    <t>Acquaintances &amp; those you don't know well</t>
  </si>
  <si>
    <t>People who share your political view</t>
  </si>
  <si>
    <t>People who are opposite to your political view</t>
  </si>
  <si>
    <t>Different level of education</t>
  </si>
  <si>
    <t>Friends in social settings</t>
  </si>
  <si>
    <t>Different social or economic background</t>
  </si>
  <si>
    <t>Different race or ethnic background</t>
  </si>
  <si>
    <t>"Easy" (somewhat or very) to talk about politics with:</t>
  </si>
  <si>
    <t>Grid - Easy or difficult to talk about politics with -- People with opposing political views * Willing to discuss politics with political opposites Crosstabulation</t>
  </si>
  <si>
    <t>Willing to discuss politics with political opposites</t>
  </si>
  <si>
    <t>Difficult (very/somewhat)</t>
  </si>
  <si>
    <t>% of Total Respondents:</t>
  </si>
  <si>
    <t>Disagree that they are willing to discuss politics with political opposites</t>
  </si>
  <si>
    <t>Agree that they are willing to discuss politics with political opposites</t>
  </si>
  <si>
    <t>Easy (very/somewhat) to talk with political opponents</t>
  </si>
  <si>
    <t>Neither easy nor difficult to talk with political opponents</t>
  </si>
  <si>
    <t>Difficult (very/somewhat) to talk with political opponents</t>
  </si>
  <si>
    <t>NOTE:</t>
  </si>
  <si>
    <t>This cross-tabulation takes two questions ("Do you agree or disagree with the following statement: I am willing to discuss politics with someone who is politically opposite from myself." and "How easy or difficult do you find it to talk about politics with: People with opposing political views.") and analyzes responses to both, followed by combining the responses into categories. The chart proceeding this worksheet visualizes the combined responses.</t>
  </si>
  <si>
    <t>Question: How easy or difficult do you find it to talk about politics with each of the following groups of people:</t>
  </si>
  <si>
    <t>Catawba College’s Center for North Carolina Politics &amp; Public Service wrote and paid for the survey. YouGov conducted the online survey between October 16 and 24, 2025, and interviewed 1,174 respondents who live in North Carolina, who were then matched down to a representative sample of 1,000 adults who are 18 and older. The survey’s overall margin of error (adjusted for weights) is plus or minus 3.79 percent, meaning that in 95 out of 100 samples such as the one used here, the results should be at most 3.79 percentage points above or below the figure obtained by interviewing all North Carolinians. Where the results of subgroups are reported, the margin of error will be greater.</t>
  </si>
  <si>
    <t>The respondents were matched to a sampling frame on gender, age, race, and education, which was constructed by stratified sampling from the full 2023 American Community Survey (ACS) 1-year sample with selection within strata by weighted sampling with replacements (using the person weights on the public use file). The matched cases were weighted to the sampling frame using propensity scores. The matched cases and the frame were combined and a logistic regression was estimated for inclusion in the frame. The propensity score function included age, gender, race/ethnicity, years of education, and region. The propensity scores were grouped into deciles of the estimated propensity score in the frame and post-stratified according to these deciles. The weights were then post-stratified on 2024 presidential vote choice as well as a four-way stratification of gender, age (4-categories), race (2-categories), and education (4-categories), to produce the final weight.</t>
  </si>
  <si>
    <t>Since additional factors such as question wording and other methodological choices in conducting survey research can introduce additional errors into the findings, survey results should be viewed as informative and not determinative.</t>
  </si>
  <si>
    <t>Catawba-YouGov Survey of 1,000 North Carolinians</t>
  </si>
  <si>
    <t>administered Oct. 16-24, 2025 with an overall MOE (adjusted for weights) of +/- 3.79%</t>
  </si>
  <si>
    <t xml:space="preserve">Subgroups will have higher margins of error.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</si>
</sst>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4"/>
      <color theme="1"/>
      <name val="Calibri"/>
      <family val="2"/>
    </font>
    <font>
      <sz val="14"/>
      <color theme="1"/>
      <name val="Calibri"/>
      <family val="2"/>
    </font>
    <font>
      <b/>
      <sz val="14"/>
      <color theme="1"/>
      <name val="Calibri"/>
      <family val="2"/>
    </font>
    <font>
      <b/>
      <sz val="14"/>
      <color indexed="8"/>
      <name val="Calibri"/>
      <family val="2"/>
    </font>
    <font>
      <sz val="13"/>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0" fillId="0" borderId="0" xfId="0" applyAlignment="1">
      <alignment wrapText="1"/>
    </xf>
    <xf numFmtId="9" fontId="0" fillId="0" borderId="0" xfId="1" applyFont="1"/>
    <xf numFmtId="9" fontId="0" fillId="0" borderId="0" xfId="0" applyNumberFormat="1"/>
    <xf numFmtId="9" fontId="0" fillId="0" borderId="0" xfId="1" applyFont="1" applyAlignment="1">
      <alignment wrapText="1"/>
    </xf>
    <xf numFmtId="0" fontId="2" fillId="0" borderId="0" xfId="0" applyFont="1"/>
    <xf numFmtId="0" fontId="3" fillId="0" borderId="0" xfId="0" applyFont="1"/>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vertical="center"/>
    </xf>
    <xf numFmtId="9" fontId="0" fillId="0" borderId="1" xfId="0" applyNumberFormat="1" applyBorder="1" applyAlignment="1">
      <alignment horizontal="center" vertical="center"/>
    </xf>
    <xf numFmtId="0" fontId="0" fillId="0" borderId="0" xfId="0" applyAlignment="1">
      <alignment vertical="center"/>
    </xf>
    <xf numFmtId="0" fontId="0" fillId="2" borderId="0" xfId="0" applyFill="1"/>
    <xf numFmtId="0" fontId="2" fillId="3" borderId="0" xfId="0" applyFont="1" applyFill="1"/>
    <xf numFmtId="0" fontId="4" fillId="0" borderId="0" xfId="0" applyFont="1" applyAlignment="1">
      <alignment horizontal="left" wrapText="1"/>
    </xf>
    <xf numFmtId="0" fontId="4" fillId="0" borderId="0" xfId="0" applyFont="1" applyAlignment="1">
      <alignment wrapText="1"/>
    </xf>
    <xf numFmtId="0" fontId="2" fillId="0" borderId="0" xfId="0" applyFont="1" applyAlignment="1">
      <alignment horizontal="center"/>
    </xf>
    <xf numFmtId="0" fontId="0" fillId="0" borderId="0" xfId="0"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chartsheet" Target="chartsheets/sheet1.xml"/><Relationship Id="rId15" Type="http://schemas.openxmlformats.org/officeDocument/2006/relationships/worksheet" Target="worksheets/sheet14.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worksheet" Target="worksheets/sheet1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400"/>
              <a:t>Catawba-YouGov October 2025 Survey of 1,000 North Carolinians:</a:t>
            </a:r>
          </a:p>
          <a:p>
            <a:pPr>
              <a:defRPr/>
            </a:pPr>
            <a:r>
              <a:rPr lang="en-US" sz="1400"/>
              <a:t>Those who "agree or disagree with the following statement: I am willing to discuss politics with someone who is politically opposite from myself" by "How easy or difficult do you find it to tal</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'Discussing Politics with Ease'!$B$30</c:f>
              <c:strCache>
                <c:ptCount val="1"/>
                <c:pt idx="0">
                  <c:v>Easy (very/somewhat) to talk with political opponents</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'Discussing Politics with Ease'!$C$28:$D$29</c:f>
              <c:multiLvlStrCache>
                <c:ptCount val="2"/>
                <c:lvl>
                  <c:pt idx="0">
                    <c:v>Disagree that they are willing to discuss politics with political opposites</c:v>
                  </c:pt>
                  <c:pt idx="1">
                    <c:v>Agree that they are willing to discuss politics with political opposites</c:v>
                  </c:pt>
                </c:lvl>
                <c:lvl>
                  <c:pt idx="0">
                    <c:v>23%</c:v>
                  </c:pt>
                  <c:pt idx="1">
                    <c:v>67%</c:v>
                  </c:pt>
                </c:lvl>
              </c:multiLvlStrCache>
            </c:multiLvlStrRef>
          </c:cat>
          <c:val>
            <c:numRef>
              <c:f>'Discussing Politics with Ease'!$C$30:$D$30</c:f>
              <c:numCache>
                <c:formatCode>0%</c:formatCode>
                <c:ptCount val="2"/>
                <c:pt idx="0">
                  <c:v>3.0567685589519649E-2</c:v>
                </c:pt>
                <c:pt idx="1">
                  <c:v>0.29129129129129128</c:v>
                </c:pt>
              </c:numCache>
            </c:numRef>
          </c:val>
          <c:extLst>
            <c:ext xmlns:c16="http://schemas.microsoft.com/office/drawing/2014/chart" uri="{C3380CC4-5D6E-409C-BE32-E72D297353CC}">
              <c16:uniqueId val="{00000000-430A-2744-813A-BB31268E7DFC}"/>
            </c:ext>
          </c:extLst>
        </c:ser>
        <c:ser>
          <c:idx val="1"/>
          <c:order val="1"/>
          <c:tx>
            <c:strRef>
              <c:f>'Discussing Politics with Ease'!$B$31</c:f>
              <c:strCache>
                <c:ptCount val="1"/>
                <c:pt idx="0">
                  <c:v>Neither easy nor difficult to talk with political opponents</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'Discussing Politics with Ease'!$C$28:$D$29</c:f>
              <c:multiLvlStrCache>
                <c:ptCount val="2"/>
                <c:lvl>
                  <c:pt idx="0">
                    <c:v>Disagree that they are willing to discuss politics with political opposites</c:v>
                  </c:pt>
                  <c:pt idx="1">
                    <c:v>Agree that they are willing to discuss politics with political opposites</c:v>
                  </c:pt>
                </c:lvl>
                <c:lvl>
                  <c:pt idx="0">
                    <c:v>23%</c:v>
                  </c:pt>
                  <c:pt idx="1">
                    <c:v>67%</c:v>
                  </c:pt>
                </c:lvl>
              </c:multiLvlStrCache>
            </c:multiLvlStrRef>
          </c:cat>
          <c:val>
            <c:numRef>
              <c:f>'Discussing Politics with Ease'!$C$31:$D$31</c:f>
              <c:numCache>
                <c:formatCode>0%</c:formatCode>
                <c:ptCount val="2"/>
                <c:pt idx="0">
                  <c:v>0.11790393013100436</c:v>
                </c:pt>
                <c:pt idx="1">
                  <c:v>0.17717717717717718</c:v>
                </c:pt>
              </c:numCache>
            </c:numRef>
          </c:val>
          <c:extLst>
            <c:ext xmlns:c16="http://schemas.microsoft.com/office/drawing/2014/chart" uri="{C3380CC4-5D6E-409C-BE32-E72D297353CC}">
              <c16:uniqueId val="{00000001-430A-2744-813A-BB31268E7DFC}"/>
            </c:ext>
          </c:extLst>
        </c:ser>
        <c:ser>
          <c:idx val="2"/>
          <c:order val="2"/>
          <c:tx>
            <c:strRef>
              <c:f>'Discussing Politics with Ease'!$B$32</c:f>
              <c:strCache>
                <c:ptCount val="1"/>
                <c:pt idx="0">
                  <c:v>Difficult (very/somewhat) to talk with political opponents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'Discussing Politics with Ease'!$C$28:$D$29</c:f>
              <c:multiLvlStrCache>
                <c:ptCount val="2"/>
                <c:lvl>
                  <c:pt idx="0">
                    <c:v>Disagree that they are willing to discuss politics with political opposites</c:v>
                  </c:pt>
                  <c:pt idx="1">
                    <c:v>Agree that they are willing to discuss politics with political opposites</c:v>
                  </c:pt>
                </c:lvl>
                <c:lvl>
                  <c:pt idx="0">
                    <c:v>23%</c:v>
                  </c:pt>
                  <c:pt idx="1">
                    <c:v>67%</c:v>
                  </c:pt>
                </c:lvl>
              </c:multiLvlStrCache>
            </c:multiLvlStrRef>
          </c:cat>
          <c:val>
            <c:numRef>
              <c:f>'Discussing Politics with Ease'!$C$32:$D$32</c:f>
              <c:numCache>
                <c:formatCode>0%</c:formatCode>
                <c:ptCount val="2"/>
                <c:pt idx="0">
                  <c:v>0.611353711790393</c:v>
                </c:pt>
                <c:pt idx="1">
                  <c:v>0.47147147147147145</c:v>
                </c:pt>
              </c:numCache>
            </c:numRef>
          </c:val>
          <c:extLst>
            <c:ext xmlns:c16="http://schemas.microsoft.com/office/drawing/2014/chart" uri="{C3380CC4-5D6E-409C-BE32-E72D297353CC}">
              <c16:uniqueId val="{00000002-430A-2744-813A-BB31268E7DFC}"/>
            </c:ext>
          </c:extLst>
        </c:ser>
        <c:ser>
          <c:idx val="3"/>
          <c:order val="3"/>
          <c:tx>
            <c:strRef>
              <c:f>'Discussing Politics with Ease'!$B$33</c:f>
              <c:strCache>
                <c:ptCount val="1"/>
                <c:pt idx="0">
                  <c:v>Don't know/no opinion/not applicable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'Discussing Politics with Ease'!$C$28:$D$29</c:f>
              <c:multiLvlStrCache>
                <c:ptCount val="2"/>
                <c:lvl>
                  <c:pt idx="0">
                    <c:v>Disagree that they are willing to discuss politics with political opposites</c:v>
                  </c:pt>
                  <c:pt idx="1">
                    <c:v>Agree that they are willing to discuss politics with political opposites</c:v>
                  </c:pt>
                </c:lvl>
                <c:lvl>
                  <c:pt idx="0">
                    <c:v>23%</c:v>
                  </c:pt>
                  <c:pt idx="1">
                    <c:v>67%</c:v>
                  </c:pt>
                </c:lvl>
              </c:multiLvlStrCache>
            </c:multiLvlStrRef>
          </c:cat>
          <c:val>
            <c:numRef>
              <c:f>'Discussing Politics with Ease'!$C$33:$D$33</c:f>
              <c:numCache>
                <c:formatCode>0%</c:formatCode>
                <c:ptCount val="2"/>
                <c:pt idx="0">
                  <c:v>0.24017467248908297</c:v>
                </c:pt>
                <c:pt idx="1">
                  <c:v>6.006006006006006E-2</c:v>
                </c:pt>
              </c:numCache>
            </c:numRef>
          </c:val>
          <c:extLst>
            <c:ext xmlns:c16="http://schemas.microsoft.com/office/drawing/2014/chart" uri="{C3380CC4-5D6E-409C-BE32-E72D297353CC}">
              <c16:uniqueId val="{00000003-430A-2744-813A-BB31268E7DFC}"/>
            </c:ext>
          </c:extLst>
        </c:ser>
        <c:dLbls>
          <c:dLblPos val="outEnd"/>
          <c:showLegendKey val="0"/>
          <c:showVal val="1"/>
          <c:showCatName val="0"/>
          <c:showSerName val="0"/>
          <c:showPercent val="0"/>
          <c:showBubbleSize val="0"/>
        </c:dLbls>
        <c:gapWidth val="219"/>
        <c:overlap val="-27"/>
        <c:axId val="1365039967"/>
        <c:axId val="1365041679"/>
      </c:barChart>
      <c:catAx>
        <c:axId val="1365039967"/>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r>
                  <a:rPr lang="en-US" sz="1200"/>
                  <a:t>(% = Total Respondents</a:t>
                </a:r>
                <a:r>
                  <a:rPr lang="en-US" sz="1200" baseline="0"/>
                  <a:t> in Disagree/Agree responses)</a:t>
                </a:r>
                <a:endParaRPr lang="en-US" sz="1200"/>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365041679"/>
        <c:crosses val="autoZero"/>
        <c:auto val="1"/>
        <c:lblAlgn val="ctr"/>
        <c:lblOffset val="100"/>
        <c:noMultiLvlLbl val="0"/>
      </c:catAx>
      <c:valAx>
        <c:axId val="13650416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3650399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BA9598-FB03-744F-9983-338A8681B5CB}">
  <sheetPr/>
  <sheetViews>
    <sheetView zoomScale="21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71442" cy="6279116"/>
    <xdr:graphicFrame macro="">
      <xdr:nvGraphicFramePr>
        <xdr:cNvPr id="2" name="Chart 1">
          <a:extLst>
            <a:ext uri="{FF2B5EF4-FFF2-40B4-BE49-F238E27FC236}">
              <a16:creationId xmlns:a16="http://schemas.microsoft.com/office/drawing/2014/main" id="{32C5B9F4-B34B-7CDB-7373-6F6F502B3D7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B6080-A59A-6246-8843-88A4D1FA1187}">
  <dimension ref="A1:F106"/>
  <sheetViews>
    <sheetView showGridLines="0" workbookViewId="0">
      <selection sqref="A1:A3"/>
    </sheetView>
  </sheetViews>
  <sheetFormatPr baseColWidth="10" defaultRowHeight="19" x14ac:dyDescent="0.25"/>
  <cols>
    <col min="2" max="2" width="42.42578125" customWidth="1"/>
    <col min="5" max="5" width="12.85546875" customWidth="1"/>
  </cols>
  <sheetData>
    <row r="1" spans="1:6" x14ac:dyDescent="0.25">
      <c r="A1" t="s">
        <v>220</v>
      </c>
    </row>
    <row r="2" spans="1:6" x14ac:dyDescent="0.25">
      <c r="A2" t="s">
        <v>221</v>
      </c>
    </row>
    <row r="3" spans="1:6" x14ac:dyDescent="0.25">
      <c r="A3" t="s">
        <v>222</v>
      </c>
    </row>
    <row r="5" spans="1:6" x14ac:dyDescent="0.25">
      <c r="A5" t="s">
        <v>2</v>
      </c>
    </row>
    <row r="6" spans="1:6" x14ac:dyDescent="0.25">
      <c r="C6" t="s">
        <v>176</v>
      </c>
      <c r="D6" t="s">
        <v>177</v>
      </c>
      <c r="E6" t="s">
        <v>178</v>
      </c>
      <c r="F6" t="s">
        <v>179</v>
      </c>
    </row>
    <row r="7" spans="1:6" x14ac:dyDescent="0.25">
      <c r="A7" t="s">
        <v>180</v>
      </c>
      <c r="B7" t="s">
        <v>4</v>
      </c>
      <c r="C7">
        <v>294</v>
      </c>
      <c r="D7">
        <v>29.4</v>
      </c>
      <c r="E7">
        <v>29.4</v>
      </c>
      <c r="F7">
        <v>29.4</v>
      </c>
    </row>
    <row r="8" spans="1:6" x14ac:dyDescent="0.25">
      <c r="B8" t="s">
        <v>5</v>
      </c>
      <c r="C8">
        <v>358</v>
      </c>
      <c r="D8">
        <v>35.799999999999997</v>
      </c>
      <c r="E8">
        <v>35.799999999999997</v>
      </c>
      <c r="F8">
        <v>65.2</v>
      </c>
    </row>
    <row r="9" spans="1:6" x14ac:dyDescent="0.25">
      <c r="B9" t="s">
        <v>6</v>
      </c>
      <c r="C9">
        <v>284</v>
      </c>
      <c r="D9">
        <v>28.4</v>
      </c>
      <c r="E9">
        <v>28.4</v>
      </c>
      <c r="F9">
        <v>93.7</v>
      </c>
    </row>
    <row r="10" spans="1:6" x14ac:dyDescent="0.25">
      <c r="B10" t="s">
        <v>7</v>
      </c>
      <c r="C10">
        <v>63</v>
      </c>
      <c r="D10">
        <v>6.3</v>
      </c>
      <c r="E10">
        <v>6.3</v>
      </c>
      <c r="F10">
        <v>100</v>
      </c>
    </row>
    <row r="11" spans="1:6" x14ac:dyDescent="0.25">
      <c r="B11" t="s">
        <v>3</v>
      </c>
      <c r="C11">
        <v>1000</v>
      </c>
      <c r="D11">
        <v>100</v>
      </c>
      <c r="E11">
        <v>100</v>
      </c>
    </row>
    <row r="14" spans="1:6" x14ac:dyDescent="0.25">
      <c r="A14" t="s">
        <v>181</v>
      </c>
    </row>
    <row r="15" spans="1:6" x14ac:dyDescent="0.25">
      <c r="C15" t="s">
        <v>176</v>
      </c>
      <c r="D15" t="s">
        <v>177</v>
      </c>
      <c r="E15" t="s">
        <v>178</v>
      </c>
      <c r="F15" t="s">
        <v>179</v>
      </c>
    </row>
    <row r="16" spans="1:6" x14ac:dyDescent="0.25">
      <c r="A16" t="s">
        <v>180</v>
      </c>
      <c r="B16" t="s">
        <v>182</v>
      </c>
      <c r="C16">
        <v>208</v>
      </c>
      <c r="D16">
        <v>20.8</v>
      </c>
      <c r="E16">
        <v>20.8</v>
      </c>
      <c r="F16">
        <v>20.8</v>
      </c>
    </row>
    <row r="17" spans="1:6" x14ac:dyDescent="0.25">
      <c r="B17" t="s">
        <v>183</v>
      </c>
      <c r="C17">
        <v>86</v>
      </c>
      <c r="D17">
        <v>8.6</v>
      </c>
      <c r="E17">
        <v>8.6</v>
      </c>
      <c r="F17">
        <v>29.4</v>
      </c>
    </row>
    <row r="18" spans="1:6" x14ac:dyDescent="0.25">
      <c r="B18" t="s">
        <v>184</v>
      </c>
      <c r="C18">
        <v>113</v>
      </c>
      <c r="D18">
        <v>11.3</v>
      </c>
      <c r="E18">
        <v>11.3</v>
      </c>
      <c r="F18">
        <v>40.700000000000003</v>
      </c>
    </row>
    <row r="19" spans="1:6" x14ac:dyDescent="0.25">
      <c r="B19" t="s">
        <v>185</v>
      </c>
      <c r="C19">
        <v>175</v>
      </c>
      <c r="D19">
        <v>17.5</v>
      </c>
      <c r="E19">
        <v>17.5</v>
      </c>
      <c r="F19">
        <v>58.1</v>
      </c>
    </row>
    <row r="20" spans="1:6" x14ac:dyDescent="0.25">
      <c r="B20" t="s">
        <v>186</v>
      </c>
      <c r="C20">
        <v>116</v>
      </c>
      <c r="D20">
        <v>11.6</v>
      </c>
      <c r="E20">
        <v>11.6</v>
      </c>
      <c r="F20">
        <v>69.8</v>
      </c>
    </row>
    <row r="21" spans="1:6" x14ac:dyDescent="0.25">
      <c r="B21" t="s">
        <v>187</v>
      </c>
      <c r="C21">
        <v>78</v>
      </c>
      <c r="D21">
        <v>7.8</v>
      </c>
      <c r="E21">
        <v>7.8</v>
      </c>
      <c r="F21">
        <v>77.599999999999994</v>
      </c>
    </row>
    <row r="22" spans="1:6" x14ac:dyDescent="0.25">
      <c r="B22" t="s">
        <v>188</v>
      </c>
      <c r="C22">
        <v>206</v>
      </c>
      <c r="D22">
        <v>20.6</v>
      </c>
      <c r="E22">
        <v>20.6</v>
      </c>
      <c r="F22">
        <v>98.2</v>
      </c>
    </row>
    <row r="23" spans="1:6" x14ac:dyDescent="0.25">
      <c r="B23" t="s">
        <v>20</v>
      </c>
      <c r="C23">
        <v>18</v>
      </c>
      <c r="D23">
        <v>1.8</v>
      </c>
      <c r="E23">
        <v>1.8</v>
      </c>
      <c r="F23">
        <v>100</v>
      </c>
    </row>
    <row r="24" spans="1:6" x14ac:dyDescent="0.25">
      <c r="B24" t="s">
        <v>3</v>
      </c>
      <c r="C24">
        <v>1000</v>
      </c>
      <c r="D24">
        <v>100</v>
      </c>
      <c r="E24">
        <v>100</v>
      </c>
    </row>
    <row r="27" spans="1:6" x14ac:dyDescent="0.25">
      <c r="A27" t="s">
        <v>189</v>
      </c>
    </row>
    <row r="28" spans="1:6" x14ac:dyDescent="0.25">
      <c r="C28" t="s">
        <v>176</v>
      </c>
      <c r="D28" t="s">
        <v>177</v>
      </c>
      <c r="E28" t="s">
        <v>178</v>
      </c>
      <c r="F28" t="s">
        <v>179</v>
      </c>
    </row>
    <row r="29" spans="1:6" x14ac:dyDescent="0.25">
      <c r="A29" t="s">
        <v>180</v>
      </c>
      <c r="B29" t="s">
        <v>190</v>
      </c>
      <c r="C29">
        <v>407</v>
      </c>
      <c r="D29">
        <v>40.700000000000003</v>
      </c>
      <c r="E29">
        <v>40.700000000000003</v>
      </c>
      <c r="F29">
        <v>40.700000000000003</v>
      </c>
    </row>
    <row r="30" spans="1:6" x14ac:dyDescent="0.25">
      <c r="B30" t="s">
        <v>191</v>
      </c>
      <c r="C30">
        <v>175</v>
      </c>
      <c r="D30">
        <v>17.5</v>
      </c>
      <c r="E30">
        <v>17.5</v>
      </c>
      <c r="F30">
        <v>58.1</v>
      </c>
    </row>
    <row r="31" spans="1:6" x14ac:dyDescent="0.25">
      <c r="B31" t="s">
        <v>192</v>
      </c>
      <c r="C31">
        <v>401</v>
      </c>
      <c r="D31">
        <v>40.1</v>
      </c>
      <c r="E31">
        <v>40.1</v>
      </c>
      <c r="F31">
        <v>98.2</v>
      </c>
    </row>
    <row r="32" spans="1:6" x14ac:dyDescent="0.25">
      <c r="B32" t="s">
        <v>193</v>
      </c>
      <c r="C32">
        <v>18</v>
      </c>
      <c r="D32">
        <v>1.8</v>
      </c>
      <c r="E32">
        <v>1.8</v>
      </c>
      <c r="F32">
        <v>100</v>
      </c>
    </row>
    <row r="33" spans="1:6" x14ac:dyDescent="0.25">
      <c r="B33" t="s">
        <v>3</v>
      </c>
      <c r="C33">
        <v>1000</v>
      </c>
      <c r="D33">
        <v>100</v>
      </c>
      <c r="E33">
        <v>100</v>
      </c>
    </row>
    <row r="36" spans="1:6" x14ac:dyDescent="0.25">
      <c r="A36" t="s">
        <v>16</v>
      </c>
    </row>
    <row r="37" spans="1:6" x14ac:dyDescent="0.25">
      <c r="C37" t="s">
        <v>176</v>
      </c>
      <c r="D37" t="s">
        <v>177</v>
      </c>
      <c r="E37" t="s">
        <v>178</v>
      </c>
      <c r="F37" t="s">
        <v>179</v>
      </c>
    </row>
    <row r="38" spans="1:6" x14ac:dyDescent="0.25">
      <c r="A38" t="s">
        <v>180</v>
      </c>
      <c r="B38" t="s">
        <v>17</v>
      </c>
      <c r="C38">
        <v>250</v>
      </c>
      <c r="D38">
        <v>25</v>
      </c>
      <c r="E38">
        <v>25</v>
      </c>
      <c r="F38">
        <v>25</v>
      </c>
    </row>
    <row r="39" spans="1:6" x14ac:dyDescent="0.25">
      <c r="B39" t="s">
        <v>18</v>
      </c>
      <c r="C39">
        <v>340</v>
      </c>
      <c r="D39">
        <v>34</v>
      </c>
      <c r="E39">
        <v>34</v>
      </c>
      <c r="F39">
        <v>59</v>
      </c>
    </row>
    <row r="40" spans="1:6" x14ac:dyDescent="0.25">
      <c r="B40" t="s">
        <v>19</v>
      </c>
      <c r="C40">
        <v>343</v>
      </c>
      <c r="D40">
        <v>34.299999999999997</v>
      </c>
      <c r="E40">
        <v>34.299999999999997</v>
      </c>
      <c r="F40">
        <v>93.3</v>
      </c>
    </row>
    <row r="41" spans="1:6" x14ac:dyDescent="0.25">
      <c r="B41" t="s">
        <v>20</v>
      </c>
      <c r="C41">
        <v>67</v>
      </c>
      <c r="D41">
        <v>6.7</v>
      </c>
      <c r="E41">
        <v>6.7</v>
      </c>
      <c r="F41">
        <v>100</v>
      </c>
    </row>
    <row r="42" spans="1:6" x14ac:dyDescent="0.25">
      <c r="B42" t="s">
        <v>3</v>
      </c>
      <c r="C42">
        <v>1000</v>
      </c>
      <c r="D42">
        <v>100</v>
      </c>
      <c r="E42">
        <v>100</v>
      </c>
    </row>
    <row r="45" spans="1:6" x14ac:dyDescent="0.25">
      <c r="A45" t="s">
        <v>22</v>
      </c>
    </row>
    <row r="46" spans="1:6" x14ac:dyDescent="0.25">
      <c r="C46" t="s">
        <v>176</v>
      </c>
      <c r="D46" t="s">
        <v>177</v>
      </c>
      <c r="E46" t="s">
        <v>178</v>
      </c>
      <c r="F46" t="s">
        <v>179</v>
      </c>
    </row>
    <row r="47" spans="1:6" x14ac:dyDescent="0.25">
      <c r="A47" t="s">
        <v>180</v>
      </c>
      <c r="B47" t="s">
        <v>23</v>
      </c>
      <c r="C47">
        <v>629</v>
      </c>
      <c r="D47">
        <v>62.9</v>
      </c>
      <c r="E47">
        <v>62.9</v>
      </c>
      <c r="F47">
        <v>62.9</v>
      </c>
    </row>
    <row r="48" spans="1:6" x14ac:dyDescent="0.25">
      <c r="B48" t="s">
        <v>24</v>
      </c>
      <c r="C48">
        <v>212</v>
      </c>
      <c r="D48">
        <v>21.2</v>
      </c>
      <c r="E48">
        <v>21.2</v>
      </c>
      <c r="F48">
        <v>84.1</v>
      </c>
    </row>
    <row r="49" spans="1:6" x14ac:dyDescent="0.25">
      <c r="B49" t="s">
        <v>25</v>
      </c>
      <c r="C49">
        <v>159</v>
      </c>
      <c r="D49">
        <v>15.9</v>
      </c>
      <c r="E49">
        <v>15.9</v>
      </c>
      <c r="F49">
        <v>100</v>
      </c>
    </row>
    <row r="50" spans="1:6" x14ac:dyDescent="0.25">
      <c r="B50" t="s">
        <v>3</v>
      </c>
      <c r="C50">
        <v>1000</v>
      </c>
      <c r="D50">
        <v>100</v>
      </c>
      <c r="E50">
        <v>100</v>
      </c>
    </row>
    <row r="53" spans="1:6" x14ac:dyDescent="0.25">
      <c r="A53" t="s">
        <v>27</v>
      </c>
    </row>
    <row r="54" spans="1:6" x14ac:dyDescent="0.25">
      <c r="C54" t="s">
        <v>176</v>
      </c>
      <c r="D54" t="s">
        <v>177</v>
      </c>
      <c r="E54" t="s">
        <v>178</v>
      </c>
      <c r="F54" t="s">
        <v>179</v>
      </c>
    </row>
    <row r="55" spans="1:6" x14ac:dyDescent="0.25">
      <c r="A55" t="s">
        <v>180</v>
      </c>
      <c r="B55" t="s">
        <v>28</v>
      </c>
      <c r="C55">
        <v>482</v>
      </c>
      <c r="D55">
        <v>48.2</v>
      </c>
      <c r="E55">
        <v>48.2</v>
      </c>
      <c r="F55">
        <v>48.2</v>
      </c>
    </row>
    <row r="56" spans="1:6" x14ac:dyDescent="0.25">
      <c r="B56" t="s">
        <v>29</v>
      </c>
      <c r="C56">
        <v>518</v>
      </c>
      <c r="D56">
        <v>51.8</v>
      </c>
      <c r="E56">
        <v>51.8</v>
      </c>
      <c r="F56">
        <v>100</v>
      </c>
    </row>
    <row r="57" spans="1:6" x14ac:dyDescent="0.25">
      <c r="B57" t="s">
        <v>3</v>
      </c>
      <c r="C57">
        <v>1000</v>
      </c>
      <c r="D57">
        <v>100</v>
      </c>
      <c r="E57">
        <v>100</v>
      </c>
    </row>
    <row r="60" spans="1:6" x14ac:dyDescent="0.25">
      <c r="A60" t="s">
        <v>31</v>
      </c>
    </row>
    <row r="61" spans="1:6" x14ac:dyDescent="0.25">
      <c r="C61" t="s">
        <v>176</v>
      </c>
      <c r="D61" t="s">
        <v>177</v>
      </c>
      <c r="E61" t="s">
        <v>178</v>
      </c>
      <c r="F61" t="s">
        <v>179</v>
      </c>
    </row>
    <row r="62" spans="1:6" x14ac:dyDescent="0.25">
      <c r="A62" t="s">
        <v>180</v>
      </c>
      <c r="B62" t="s">
        <v>32</v>
      </c>
      <c r="C62">
        <v>297</v>
      </c>
      <c r="D62">
        <v>29.7</v>
      </c>
      <c r="E62">
        <v>29.7</v>
      </c>
      <c r="F62">
        <v>29.7</v>
      </c>
    </row>
    <row r="63" spans="1:6" x14ac:dyDescent="0.25">
      <c r="B63" t="s">
        <v>33</v>
      </c>
      <c r="C63">
        <v>248</v>
      </c>
      <c r="D63">
        <v>24.8</v>
      </c>
      <c r="E63">
        <v>24.8</v>
      </c>
      <c r="F63">
        <v>54.5</v>
      </c>
    </row>
    <row r="64" spans="1:6" x14ac:dyDescent="0.25">
      <c r="B64" t="s">
        <v>34</v>
      </c>
      <c r="C64">
        <v>455</v>
      </c>
      <c r="D64">
        <v>45.5</v>
      </c>
      <c r="E64">
        <v>45.5</v>
      </c>
      <c r="F64">
        <v>100</v>
      </c>
    </row>
    <row r="65" spans="1:6" x14ac:dyDescent="0.25">
      <c r="B65" t="s">
        <v>3</v>
      </c>
      <c r="C65">
        <v>1000</v>
      </c>
      <c r="D65">
        <v>100</v>
      </c>
      <c r="E65">
        <v>100</v>
      </c>
    </row>
    <row r="68" spans="1:6" x14ac:dyDescent="0.25">
      <c r="A68" t="s">
        <v>36</v>
      </c>
    </row>
    <row r="69" spans="1:6" x14ac:dyDescent="0.25">
      <c r="C69" t="s">
        <v>176</v>
      </c>
      <c r="D69" t="s">
        <v>177</v>
      </c>
      <c r="E69" t="s">
        <v>178</v>
      </c>
      <c r="F69" t="s">
        <v>179</v>
      </c>
    </row>
    <row r="70" spans="1:6" x14ac:dyDescent="0.25">
      <c r="A70" t="s">
        <v>180</v>
      </c>
      <c r="B70" t="s">
        <v>37</v>
      </c>
      <c r="C70">
        <v>347</v>
      </c>
      <c r="D70">
        <v>34.700000000000003</v>
      </c>
      <c r="E70">
        <v>34.700000000000003</v>
      </c>
      <c r="F70">
        <v>34.700000000000003</v>
      </c>
    </row>
    <row r="71" spans="1:6" x14ac:dyDescent="0.25">
      <c r="B71" t="s">
        <v>38</v>
      </c>
      <c r="C71">
        <v>319</v>
      </c>
      <c r="D71">
        <v>31.9</v>
      </c>
      <c r="E71">
        <v>31.9</v>
      </c>
      <c r="F71">
        <v>66.599999999999994</v>
      </c>
    </row>
    <row r="72" spans="1:6" x14ac:dyDescent="0.25">
      <c r="B72" t="s">
        <v>39</v>
      </c>
      <c r="C72">
        <v>334</v>
      </c>
      <c r="D72">
        <v>33.4</v>
      </c>
      <c r="E72">
        <v>33.4</v>
      </c>
      <c r="F72">
        <v>100</v>
      </c>
    </row>
    <row r="73" spans="1:6" x14ac:dyDescent="0.25">
      <c r="B73" t="s">
        <v>3</v>
      </c>
      <c r="C73">
        <v>1000</v>
      </c>
      <c r="D73">
        <v>100</v>
      </c>
      <c r="E73">
        <v>100</v>
      </c>
    </row>
    <row r="76" spans="1:6" x14ac:dyDescent="0.25">
      <c r="A76" t="s">
        <v>41</v>
      </c>
    </row>
    <row r="77" spans="1:6" x14ac:dyDescent="0.25">
      <c r="C77" t="s">
        <v>176</v>
      </c>
      <c r="D77" t="s">
        <v>177</v>
      </c>
      <c r="E77" t="s">
        <v>178</v>
      </c>
      <c r="F77" t="s">
        <v>179</v>
      </c>
    </row>
    <row r="78" spans="1:6" x14ac:dyDescent="0.25">
      <c r="A78" t="s">
        <v>180</v>
      </c>
      <c r="B78" t="s">
        <v>42</v>
      </c>
      <c r="C78">
        <v>283</v>
      </c>
      <c r="D78">
        <v>28.3</v>
      </c>
      <c r="E78">
        <v>28.3</v>
      </c>
      <c r="F78">
        <v>28.3</v>
      </c>
    </row>
    <row r="79" spans="1:6" x14ac:dyDescent="0.25">
      <c r="B79" t="s">
        <v>43</v>
      </c>
      <c r="C79">
        <v>236</v>
      </c>
      <c r="D79">
        <v>23.6</v>
      </c>
      <c r="E79">
        <v>23.6</v>
      </c>
      <c r="F79">
        <v>51.9</v>
      </c>
    </row>
    <row r="80" spans="1:6" x14ac:dyDescent="0.25">
      <c r="B80" t="s">
        <v>44</v>
      </c>
      <c r="C80">
        <v>293</v>
      </c>
      <c r="D80">
        <v>29.3</v>
      </c>
      <c r="E80">
        <v>29.3</v>
      </c>
      <c r="F80">
        <v>81.3</v>
      </c>
    </row>
    <row r="81" spans="1:6" x14ac:dyDescent="0.25">
      <c r="B81" t="s">
        <v>45</v>
      </c>
      <c r="C81">
        <v>187</v>
      </c>
      <c r="D81">
        <v>18.7</v>
      </c>
      <c r="E81">
        <v>18.7</v>
      </c>
      <c r="F81">
        <v>100</v>
      </c>
    </row>
    <row r="82" spans="1:6" x14ac:dyDescent="0.25">
      <c r="B82" t="s">
        <v>3</v>
      </c>
      <c r="C82">
        <v>1000</v>
      </c>
      <c r="D82">
        <v>100</v>
      </c>
      <c r="E82">
        <v>100</v>
      </c>
    </row>
    <row r="85" spans="1:6" x14ac:dyDescent="0.25">
      <c r="A85" t="s">
        <v>47</v>
      </c>
    </row>
    <row r="86" spans="1:6" x14ac:dyDescent="0.25">
      <c r="C86" t="s">
        <v>176</v>
      </c>
      <c r="D86" t="s">
        <v>177</v>
      </c>
      <c r="E86" t="s">
        <v>178</v>
      </c>
      <c r="F86" t="s">
        <v>179</v>
      </c>
    </row>
    <row r="87" spans="1:6" x14ac:dyDescent="0.25">
      <c r="A87" t="s">
        <v>180</v>
      </c>
      <c r="B87" t="s">
        <v>48</v>
      </c>
      <c r="C87">
        <v>417</v>
      </c>
      <c r="D87">
        <v>41.7</v>
      </c>
      <c r="E87">
        <v>41.7</v>
      </c>
      <c r="F87">
        <v>41.7</v>
      </c>
    </row>
    <row r="88" spans="1:6" x14ac:dyDescent="0.25">
      <c r="B88" t="s">
        <v>49</v>
      </c>
      <c r="C88">
        <v>452</v>
      </c>
      <c r="D88">
        <v>45.2</v>
      </c>
      <c r="E88">
        <v>45.2</v>
      </c>
      <c r="F88">
        <v>87</v>
      </c>
    </row>
    <row r="89" spans="1:6" x14ac:dyDescent="0.25">
      <c r="B89" t="s">
        <v>50</v>
      </c>
      <c r="C89">
        <v>130</v>
      </c>
      <c r="D89">
        <v>13</v>
      </c>
      <c r="E89">
        <v>13</v>
      </c>
      <c r="F89">
        <v>100</v>
      </c>
    </row>
    <row r="90" spans="1:6" x14ac:dyDescent="0.25">
      <c r="B90" t="s">
        <v>3</v>
      </c>
      <c r="C90">
        <v>1000</v>
      </c>
      <c r="D90">
        <v>100</v>
      </c>
      <c r="E90">
        <v>100</v>
      </c>
    </row>
    <row r="93" spans="1:6" x14ac:dyDescent="0.25">
      <c r="A93" t="s">
        <v>52</v>
      </c>
    </row>
    <row r="94" spans="1:6" x14ac:dyDescent="0.25">
      <c r="C94" t="s">
        <v>176</v>
      </c>
      <c r="D94" t="s">
        <v>177</v>
      </c>
      <c r="E94" t="s">
        <v>178</v>
      </c>
      <c r="F94" t="s">
        <v>179</v>
      </c>
    </row>
    <row r="95" spans="1:6" x14ac:dyDescent="0.25">
      <c r="A95" t="s">
        <v>180</v>
      </c>
      <c r="B95" t="s">
        <v>53</v>
      </c>
      <c r="C95">
        <v>367</v>
      </c>
      <c r="D95">
        <v>36.700000000000003</v>
      </c>
      <c r="E95">
        <v>36.700000000000003</v>
      </c>
      <c r="F95">
        <v>36.700000000000003</v>
      </c>
    </row>
    <row r="96" spans="1:6" x14ac:dyDescent="0.25">
      <c r="B96" t="s">
        <v>54</v>
      </c>
      <c r="C96">
        <v>383</v>
      </c>
      <c r="D96">
        <v>38.299999999999997</v>
      </c>
      <c r="E96">
        <v>38.299999999999997</v>
      </c>
      <c r="F96">
        <v>75</v>
      </c>
    </row>
    <row r="97" spans="1:6" x14ac:dyDescent="0.25">
      <c r="B97" t="s">
        <v>55</v>
      </c>
      <c r="C97">
        <v>5</v>
      </c>
      <c r="D97">
        <v>0.5</v>
      </c>
      <c r="E97">
        <v>0.5</v>
      </c>
      <c r="F97">
        <v>75.599999999999994</v>
      </c>
    </row>
    <row r="98" spans="1:6" x14ac:dyDescent="0.25">
      <c r="B98" t="s">
        <v>56</v>
      </c>
      <c r="C98">
        <v>244</v>
      </c>
      <c r="D98">
        <v>24.4</v>
      </c>
      <c r="E98">
        <v>24.4</v>
      </c>
      <c r="F98">
        <v>100</v>
      </c>
    </row>
    <row r="99" spans="1:6" x14ac:dyDescent="0.25">
      <c r="B99" t="s">
        <v>3</v>
      </c>
      <c r="C99">
        <v>1000</v>
      </c>
      <c r="D99">
        <v>100</v>
      </c>
      <c r="E99">
        <v>100</v>
      </c>
    </row>
    <row r="104" spans="1:6" ht="106" customHeight="1" x14ac:dyDescent="0.25">
      <c r="A104" s="14" t="s">
        <v>217</v>
      </c>
      <c r="B104" s="14"/>
      <c r="C104" s="14"/>
      <c r="D104" s="14"/>
      <c r="E104" s="14"/>
      <c r="F104" s="14"/>
    </row>
    <row r="105" spans="1:6" ht="146" customHeight="1" x14ac:dyDescent="0.25">
      <c r="A105" s="15" t="s">
        <v>218</v>
      </c>
      <c r="B105" s="15"/>
      <c r="C105" s="15"/>
      <c r="D105" s="15"/>
      <c r="E105" s="15"/>
      <c r="F105" s="15"/>
    </row>
    <row r="106" spans="1:6" ht="42" customHeight="1" x14ac:dyDescent="0.25">
      <c r="A106" s="14" t="s">
        <v>219</v>
      </c>
      <c r="B106" s="14"/>
      <c r="C106" s="14"/>
      <c r="D106" s="14"/>
      <c r="E106" s="14"/>
      <c r="F106" s="14"/>
    </row>
  </sheetData>
  <mergeCells count="3">
    <mergeCell ref="A104:F104"/>
    <mergeCell ref="A105:F105"/>
    <mergeCell ref="A106:F10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A2EA4-AAC4-1647-B6F6-7F67005DFB2C}">
  <dimension ref="A1:W143"/>
  <sheetViews>
    <sheetView showGridLines="0" topLeftCell="F1" workbookViewId="0"/>
  </sheetViews>
  <sheetFormatPr baseColWidth="10" defaultRowHeight="19" x14ac:dyDescent="0.25"/>
  <cols>
    <col min="2" max="2" width="25.140625" customWidth="1"/>
    <col min="10" max="10" width="25.140625" customWidth="1"/>
    <col min="18" max="18" width="34" customWidth="1"/>
  </cols>
  <sheetData>
    <row r="1" spans="1:23" x14ac:dyDescent="0.25">
      <c r="A1" s="6" t="s">
        <v>172</v>
      </c>
    </row>
    <row r="2" spans="1:23" x14ac:dyDescent="0.25">
      <c r="A2" t="s">
        <v>175</v>
      </c>
    </row>
    <row r="4" spans="1:23" x14ac:dyDescent="0.25">
      <c r="A4" t="s">
        <v>84</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8</v>
      </c>
      <c r="C8">
        <v>94</v>
      </c>
      <c r="D8">
        <v>19</v>
      </c>
      <c r="E8">
        <v>27</v>
      </c>
      <c r="F8">
        <v>40</v>
      </c>
      <c r="G8">
        <v>8</v>
      </c>
      <c r="J8" t="s">
        <v>8</v>
      </c>
      <c r="K8" s="2">
        <f>C8/C15</f>
        <v>9.3906093906093904E-2</v>
      </c>
      <c r="L8" s="2">
        <f>D8/D15</f>
        <v>6.4625850340136057E-2</v>
      </c>
      <c r="M8" s="2">
        <f>E8/E15</f>
        <v>7.5418994413407825E-2</v>
      </c>
      <c r="N8" s="2">
        <f>F8/F15</f>
        <v>0.14035087719298245</v>
      </c>
      <c r="O8" s="2">
        <f>G8/G15</f>
        <v>0.125</v>
      </c>
      <c r="R8" t="s">
        <v>138</v>
      </c>
      <c r="S8" s="3">
        <f>K8+K9</f>
        <v>0.23276723276723277</v>
      </c>
      <c r="T8" s="3">
        <f>L8+L9</f>
        <v>0.2142857142857143</v>
      </c>
      <c r="U8" s="3">
        <f>M8+M9</f>
        <v>0.2011173184357542</v>
      </c>
      <c r="V8" s="3">
        <f>N8+N9</f>
        <v>0.29122807017543861</v>
      </c>
      <c r="W8" s="3">
        <f>O8+O9</f>
        <v>0.234375</v>
      </c>
    </row>
    <row r="9" spans="1:23" x14ac:dyDescent="0.25">
      <c r="B9" t="s">
        <v>9</v>
      </c>
      <c r="C9">
        <v>139</v>
      </c>
      <c r="D9">
        <v>44</v>
      </c>
      <c r="E9">
        <v>45</v>
      </c>
      <c r="F9">
        <v>43</v>
      </c>
      <c r="G9">
        <v>7</v>
      </c>
      <c r="J9" t="s">
        <v>9</v>
      </c>
      <c r="K9" s="2">
        <f>C9/C15</f>
        <v>0.13886113886113885</v>
      </c>
      <c r="L9" s="2">
        <f>D9/D15</f>
        <v>0.14965986394557823</v>
      </c>
      <c r="M9" s="2">
        <f>E9/E15</f>
        <v>0.12569832402234637</v>
      </c>
      <c r="N9" s="2">
        <f>F9/F15</f>
        <v>0.15087719298245614</v>
      </c>
      <c r="O9" s="2">
        <f>G9/G15</f>
        <v>0.109375</v>
      </c>
      <c r="R9" t="s">
        <v>10</v>
      </c>
      <c r="S9" s="3">
        <f>K10</f>
        <v>0.21678321678321677</v>
      </c>
      <c r="T9" s="3">
        <f>L10</f>
        <v>0.24489795918367346</v>
      </c>
      <c r="U9" s="3">
        <f>M10</f>
        <v>0.23463687150837989</v>
      </c>
      <c r="V9" s="3">
        <f>N10</f>
        <v>0.18245614035087721</v>
      </c>
      <c r="W9" s="3">
        <f>O10</f>
        <v>0.140625</v>
      </c>
    </row>
    <row r="10" spans="1:23" x14ac:dyDescent="0.25">
      <c r="B10" t="s">
        <v>10</v>
      </c>
      <c r="C10">
        <v>217</v>
      </c>
      <c r="D10">
        <v>72</v>
      </c>
      <c r="E10">
        <v>84</v>
      </c>
      <c r="F10">
        <v>52</v>
      </c>
      <c r="G10">
        <v>9</v>
      </c>
      <c r="J10" t="s">
        <v>10</v>
      </c>
      <c r="K10" s="2">
        <f>C10/C15</f>
        <v>0.21678321678321677</v>
      </c>
      <c r="L10" s="2">
        <f>D10/D15</f>
        <v>0.24489795918367346</v>
      </c>
      <c r="M10" s="2">
        <f>E10/E15</f>
        <v>0.23463687150837989</v>
      </c>
      <c r="N10" s="2">
        <f>F10/F15</f>
        <v>0.18245614035087721</v>
      </c>
      <c r="O10" s="2">
        <f>G10/G15</f>
        <v>0.140625</v>
      </c>
      <c r="R10" t="s">
        <v>139</v>
      </c>
      <c r="S10" s="3">
        <f>K11+K12</f>
        <v>0.33266733266733267</v>
      </c>
      <c r="T10" s="3">
        <f>L11+L12</f>
        <v>0.3571428571428571</v>
      </c>
      <c r="U10" s="3">
        <f>M11+M12</f>
        <v>0.33240223463687146</v>
      </c>
      <c r="V10" s="3">
        <f>N11+N12</f>
        <v>0.33684210526315789</v>
      </c>
      <c r="W10" s="3">
        <f>O11+O12</f>
        <v>0.203125</v>
      </c>
    </row>
    <row r="11" spans="1:23" x14ac:dyDescent="0.25">
      <c r="B11" t="s">
        <v>11</v>
      </c>
      <c r="C11">
        <v>152</v>
      </c>
      <c r="D11">
        <v>41</v>
      </c>
      <c r="E11">
        <v>61</v>
      </c>
      <c r="F11">
        <v>45</v>
      </c>
      <c r="G11">
        <v>5</v>
      </c>
      <c r="J11" t="s">
        <v>11</v>
      </c>
      <c r="K11" s="2">
        <f>C11/C15</f>
        <v>0.15184815184815184</v>
      </c>
      <c r="L11" s="2">
        <f>D11/D15</f>
        <v>0.13945578231292516</v>
      </c>
      <c r="M11" s="2">
        <f>E11/E15</f>
        <v>0.17039106145251395</v>
      </c>
      <c r="N11" s="2">
        <f>F11/F15</f>
        <v>0.15789473684210525</v>
      </c>
      <c r="O11" s="2">
        <f>G11/G15</f>
        <v>7.8125E-2</v>
      </c>
      <c r="R11" t="s">
        <v>140</v>
      </c>
      <c r="S11" s="3">
        <f>K13+K14</f>
        <v>0.21778221778221779</v>
      </c>
      <c r="T11" s="3">
        <f>L13+L14</f>
        <v>0.18367346938775508</v>
      </c>
      <c r="U11" s="3">
        <f>M13+M14</f>
        <v>0.23184357541899442</v>
      </c>
      <c r="V11" s="3">
        <f>N13+N14</f>
        <v>0.18947368421052632</v>
      </c>
      <c r="W11" s="3">
        <f>O13+O14</f>
        <v>0.421875</v>
      </c>
    </row>
    <row r="12" spans="1:23" x14ac:dyDescent="0.25">
      <c r="B12" t="s">
        <v>12</v>
      </c>
      <c r="C12">
        <v>181</v>
      </c>
      <c r="D12">
        <v>64</v>
      </c>
      <c r="E12">
        <v>58</v>
      </c>
      <c r="F12">
        <v>51</v>
      </c>
      <c r="G12">
        <v>8</v>
      </c>
      <c r="J12" t="s">
        <v>12</v>
      </c>
      <c r="K12" s="2">
        <f>C12/C15</f>
        <v>0.18081918081918083</v>
      </c>
      <c r="L12" s="2">
        <f>D12/D15</f>
        <v>0.21768707482993196</v>
      </c>
      <c r="M12" s="2">
        <f>E12/E15</f>
        <v>0.16201117318435754</v>
      </c>
      <c r="N12" s="2">
        <f>F12/F15</f>
        <v>0.17894736842105263</v>
      </c>
      <c r="O12" s="2">
        <f>G12/G15</f>
        <v>0.125</v>
      </c>
    </row>
    <row r="13" spans="1:23" x14ac:dyDescent="0.25">
      <c r="B13" t="s">
        <v>13</v>
      </c>
      <c r="C13">
        <v>96</v>
      </c>
      <c r="D13">
        <v>28</v>
      </c>
      <c r="E13">
        <v>38</v>
      </c>
      <c r="F13">
        <v>22</v>
      </c>
      <c r="G13">
        <v>8</v>
      </c>
      <c r="J13" t="s">
        <v>13</v>
      </c>
      <c r="K13" s="2">
        <f>C13/C15</f>
        <v>9.5904095904095904E-2</v>
      </c>
      <c r="L13" s="2">
        <f>D13/D15</f>
        <v>9.5238095238095233E-2</v>
      </c>
      <c r="M13" s="2">
        <f>E13/E15</f>
        <v>0.10614525139664804</v>
      </c>
      <c r="N13" s="2">
        <f>F13/F15</f>
        <v>7.7192982456140355E-2</v>
      </c>
      <c r="O13" s="2">
        <f>G13/G15</f>
        <v>0.125</v>
      </c>
    </row>
    <row r="14" spans="1:23" x14ac:dyDescent="0.25">
      <c r="B14" t="s">
        <v>14</v>
      </c>
      <c r="C14">
        <v>122</v>
      </c>
      <c r="D14">
        <v>26</v>
      </c>
      <c r="E14">
        <v>45</v>
      </c>
      <c r="F14">
        <v>32</v>
      </c>
      <c r="G14">
        <v>19</v>
      </c>
      <c r="J14" t="s">
        <v>14</v>
      </c>
      <c r="K14" s="2">
        <f>C14/C15</f>
        <v>0.12187812187812187</v>
      </c>
      <c r="L14" s="2">
        <f>D14/D15</f>
        <v>8.8435374149659865E-2</v>
      </c>
      <c r="M14" s="2">
        <f>E14/E15</f>
        <v>0.12569832402234637</v>
      </c>
      <c r="N14" s="2">
        <f>F14/F15</f>
        <v>0.11228070175438597</v>
      </c>
      <c r="O14" s="2">
        <f>G14/G15</f>
        <v>0.296875</v>
      </c>
    </row>
    <row r="15" spans="1:23" x14ac:dyDescent="0.25">
      <c r="A15" t="s">
        <v>3</v>
      </c>
      <c r="C15">
        <v>1001</v>
      </c>
      <c r="D15">
        <v>294</v>
      </c>
      <c r="E15">
        <v>358</v>
      </c>
      <c r="F15">
        <v>285</v>
      </c>
      <c r="G15">
        <v>64</v>
      </c>
    </row>
    <row r="17" spans="1:23" s="12" customFormat="1" x14ac:dyDescent="0.25"/>
    <row r="20" spans="1:23" x14ac:dyDescent="0.25">
      <c r="A20" t="s">
        <v>85</v>
      </c>
    </row>
    <row r="21" spans="1:23" x14ac:dyDescent="0.25">
      <c r="A21" t="s">
        <v>1</v>
      </c>
    </row>
    <row r="22" spans="1:23" x14ac:dyDescent="0.25">
      <c r="C22" t="s">
        <v>3</v>
      </c>
      <c r="D22" t="s">
        <v>16</v>
      </c>
    </row>
    <row r="23" spans="1:23" s="1" customFormat="1" ht="40" x14ac:dyDescent="0.25">
      <c r="D23" s="1" t="s">
        <v>17</v>
      </c>
      <c r="E23" s="1" t="s">
        <v>18</v>
      </c>
      <c r="F23" s="1" t="s">
        <v>19</v>
      </c>
      <c r="G23" s="1" t="s">
        <v>20</v>
      </c>
      <c r="K23" s="1" t="str">
        <f>C22</f>
        <v>Total</v>
      </c>
      <c r="L23" s="1" t="str">
        <f>D23</f>
        <v>Liberal (Very)</v>
      </c>
      <c r="M23" s="1" t="str">
        <f>E23</f>
        <v>Moderate</v>
      </c>
      <c r="N23" s="1" t="str">
        <f>F23</f>
        <v>Conservative (Very)</v>
      </c>
      <c r="O23" s="1" t="str">
        <f>G23</f>
        <v>Not sure</v>
      </c>
      <c r="S23" s="1" t="str">
        <f>K23</f>
        <v>Total</v>
      </c>
      <c r="T23" s="1" t="str">
        <f>L23</f>
        <v>Liberal (Very)</v>
      </c>
      <c r="U23" s="1" t="str">
        <f>M23</f>
        <v>Moderate</v>
      </c>
      <c r="V23" s="1" t="str">
        <f>N23</f>
        <v>Conservative (Very)</v>
      </c>
      <c r="W23" s="1" t="str">
        <f>O23</f>
        <v>Not sure</v>
      </c>
    </row>
    <row r="24" spans="1:23" x14ac:dyDescent="0.25">
      <c r="B24" t="s">
        <v>8</v>
      </c>
      <c r="C24">
        <v>94</v>
      </c>
      <c r="D24">
        <v>25</v>
      </c>
      <c r="E24">
        <v>23</v>
      </c>
      <c r="F24">
        <v>44</v>
      </c>
      <c r="G24">
        <v>2</v>
      </c>
      <c r="J24" t="s">
        <v>8</v>
      </c>
      <c r="K24" s="2">
        <f t="shared" ref="K24:O24" si="0">C24/C31</f>
        <v>9.4E-2</v>
      </c>
      <c r="L24" s="2">
        <f t="shared" si="0"/>
        <v>9.9601593625498003E-2</v>
      </c>
      <c r="M24" s="2">
        <f t="shared" si="0"/>
        <v>6.8047337278106509E-2</v>
      </c>
      <c r="N24" s="2">
        <f t="shared" si="0"/>
        <v>0.12790697674418605</v>
      </c>
      <c r="O24" s="2">
        <f t="shared" si="0"/>
        <v>2.9850746268656716E-2</v>
      </c>
      <c r="R24" t="s">
        <v>138</v>
      </c>
      <c r="S24" s="3">
        <f>K24+K25</f>
        <v>0.23200000000000001</v>
      </c>
      <c r="T24" s="3">
        <f>L24+L25</f>
        <v>0.24701195219123506</v>
      </c>
      <c r="U24" s="3">
        <f>M24+M25</f>
        <v>0.20118343195266275</v>
      </c>
      <c r="V24" s="3">
        <f>N24+N25</f>
        <v>0.27034883720930236</v>
      </c>
      <c r="W24" s="3">
        <f>O24+O25</f>
        <v>0.13432835820895522</v>
      </c>
    </row>
    <row r="25" spans="1:23" x14ac:dyDescent="0.25">
      <c r="B25" t="s">
        <v>9</v>
      </c>
      <c r="C25">
        <v>138</v>
      </c>
      <c r="D25">
        <v>37</v>
      </c>
      <c r="E25">
        <v>45</v>
      </c>
      <c r="F25">
        <v>49</v>
      </c>
      <c r="G25">
        <v>7</v>
      </c>
      <c r="J25" t="s">
        <v>9</v>
      </c>
      <c r="K25" s="2">
        <f t="shared" ref="K25:O25" si="1">C25/C31</f>
        <v>0.13800000000000001</v>
      </c>
      <c r="L25" s="2">
        <f t="shared" si="1"/>
        <v>0.14741035856573706</v>
      </c>
      <c r="M25" s="2">
        <f t="shared" si="1"/>
        <v>0.13313609467455623</v>
      </c>
      <c r="N25" s="2">
        <f t="shared" si="1"/>
        <v>0.14244186046511628</v>
      </c>
      <c r="O25" s="2">
        <f t="shared" si="1"/>
        <v>0.1044776119402985</v>
      </c>
      <c r="R25" t="s">
        <v>10</v>
      </c>
      <c r="S25" s="3">
        <f>K26</f>
        <v>0.218</v>
      </c>
      <c r="T25" s="3">
        <f>L26</f>
        <v>0.14741035856573706</v>
      </c>
      <c r="U25" s="3">
        <f>M26</f>
        <v>0.25739644970414199</v>
      </c>
      <c r="V25" s="3">
        <f>N26</f>
        <v>0.22093023255813954</v>
      </c>
      <c r="W25" s="3">
        <f>O26</f>
        <v>0.26865671641791045</v>
      </c>
    </row>
    <row r="26" spans="1:23" x14ac:dyDescent="0.25">
      <c r="B26" t="s">
        <v>10</v>
      </c>
      <c r="C26">
        <v>218</v>
      </c>
      <c r="D26">
        <v>37</v>
      </c>
      <c r="E26">
        <v>87</v>
      </c>
      <c r="F26">
        <v>76</v>
      </c>
      <c r="G26">
        <v>18</v>
      </c>
      <c r="J26" t="s">
        <v>10</v>
      </c>
      <c r="K26" s="2">
        <f t="shared" ref="K26:O26" si="2">C26/C31</f>
        <v>0.218</v>
      </c>
      <c r="L26" s="2">
        <f t="shared" si="2"/>
        <v>0.14741035856573706</v>
      </c>
      <c r="M26" s="2">
        <f t="shared" si="2"/>
        <v>0.25739644970414199</v>
      </c>
      <c r="N26" s="2">
        <f t="shared" si="2"/>
        <v>0.22093023255813954</v>
      </c>
      <c r="O26" s="2">
        <f t="shared" si="2"/>
        <v>0.26865671641791045</v>
      </c>
      <c r="R26" t="s">
        <v>139</v>
      </c>
      <c r="S26" s="3">
        <f>K27+K28</f>
        <v>0.33199999999999996</v>
      </c>
      <c r="T26" s="3">
        <f>L27+L28</f>
        <v>0.39840637450199201</v>
      </c>
      <c r="U26" s="3">
        <f>M27+M28</f>
        <v>0.32544378698224852</v>
      </c>
      <c r="V26" s="3">
        <f>N27+N28</f>
        <v>0.31104651162790697</v>
      </c>
      <c r="W26" s="3">
        <f>O27+O28</f>
        <v>0.22388059701492535</v>
      </c>
    </row>
    <row r="27" spans="1:23" x14ac:dyDescent="0.25">
      <c r="B27" t="s">
        <v>11</v>
      </c>
      <c r="C27">
        <v>151</v>
      </c>
      <c r="D27">
        <v>42</v>
      </c>
      <c r="E27">
        <v>51</v>
      </c>
      <c r="F27">
        <v>52</v>
      </c>
      <c r="G27">
        <v>6</v>
      </c>
      <c r="J27" t="s">
        <v>11</v>
      </c>
      <c r="K27" s="2">
        <f t="shared" ref="K27:O27" si="3">C27/C31</f>
        <v>0.151</v>
      </c>
      <c r="L27" s="2">
        <f t="shared" si="3"/>
        <v>0.16733067729083664</v>
      </c>
      <c r="M27" s="2">
        <f t="shared" si="3"/>
        <v>0.15088757396449703</v>
      </c>
      <c r="N27" s="2">
        <f t="shared" si="3"/>
        <v>0.15116279069767441</v>
      </c>
      <c r="O27" s="2">
        <f t="shared" si="3"/>
        <v>8.9552238805970144E-2</v>
      </c>
      <c r="R27" t="s">
        <v>140</v>
      </c>
      <c r="S27" s="3">
        <f>K29+K30</f>
        <v>0.218</v>
      </c>
      <c r="T27" s="3">
        <f>L29+L30</f>
        <v>0.20717131474103584</v>
      </c>
      <c r="U27" s="3">
        <f>M29+M30</f>
        <v>0.21597633136094674</v>
      </c>
      <c r="V27" s="3">
        <f>N29+N30</f>
        <v>0.19767441860465118</v>
      </c>
      <c r="W27" s="3">
        <f>O29+O30</f>
        <v>0.37313432835820892</v>
      </c>
    </row>
    <row r="28" spans="1:23" x14ac:dyDescent="0.25">
      <c r="B28" t="s">
        <v>12</v>
      </c>
      <c r="C28">
        <v>181</v>
      </c>
      <c r="D28">
        <v>58</v>
      </c>
      <c r="E28">
        <v>59</v>
      </c>
      <c r="F28">
        <v>55</v>
      </c>
      <c r="G28">
        <v>9</v>
      </c>
      <c r="J28" t="s">
        <v>12</v>
      </c>
      <c r="K28" s="2">
        <f t="shared" ref="K28:O28" si="4">C28/C31</f>
        <v>0.18099999999999999</v>
      </c>
      <c r="L28" s="2">
        <f t="shared" si="4"/>
        <v>0.23107569721115537</v>
      </c>
      <c r="M28" s="2">
        <f t="shared" si="4"/>
        <v>0.17455621301775148</v>
      </c>
      <c r="N28" s="2">
        <f t="shared" si="4"/>
        <v>0.15988372093023256</v>
      </c>
      <c r="O28" s="2">
        <f t="shared" si="4"/>
        <v>0.13432835820895522</v>
      </c>
    </row>
    <row r="29" spans="1:23" x14ac:dyDescent="0.25">
      <c r="B29" t="s">
        <v>13</v>
      </c>
      <c r="C29">
        <v>97</v>
      </c>
      <c r="D29">
        <v>23</v>
      </c>
      <c r="E29">
        <v>35</v>
      </c>
      <c r="F29">
        <v>28</v>
      </c>
      <c r="G29">
        <v>11</v>
      </c>
      <c r="J29" t="s">
        <v>13</v>
      </c>
      <c r="K29" s="2">
        <f t="shared" ref="K29:O29" si="5">C29/C31</f>
        <v>9.7000000000000003E-2</v>
      </c>
      <c r="L29" s="2">
        <f t="shared" si="5"/>
        <v>9.1633466135458169E-2</v>
      </c>
      <c r="M29" s="2">
        <f t="shared" si="5"/>
        <v>0.10355029585798817</v>
      </c>
      <c r="N29" s="2">
        <f t="shared" si="5"/>
        <v>8.1395348837209308E-2</v>
      </c>
      <c r="O29" s="2">
        <f t="shared" si="5"/>
        <v>0.16417910447761194</v>
      </c>
    </row>
    <row r="30" spans="1:23" x14ac:dyDescent="0.25">
      <c r="B30" t="s">
        <v>14</v>
      </c>
      <c r="C30">
        <v>121</v>
      </c>
      <c r="D30">
        <v>29</v>
      </c>
      <c r="E30">
        <v>38</v>
      </c>
      <c r="F30">
        <v>40</v>
      </c>
      <c r="G30">
        <v>14</v>
      </c>
      <c r="J30" t="s">
        <v>14</v>
      </c>
      <c r="K30" s="2">
        <f t="shared" ref="K30:O30" si="6">C30/C31</f>
        <v>0.121</v>
      </c>
      <c r="L30" s="2">
        <f t="shared" si="6"/>
        <v>0.11553784860557768</v>
      </c>
      <c r="M30" s="2">
        <f t="shared" si="6"/>
        <v>0.11242603550295859</v>
      </c>
      <c r="N30" s="2">
        <f t="shared" si="6"/>
        <v>0.11627906976744186</v>
      </c>
      <c r="O30" s="2">
        <f t="shared" si="6"/>
        <v>0.20895522388059701</v>
      </c>
    </row>
    <row r="31" spans="1:23" x14ac:dyDescent="0.25">
      <c r="A31" t="s">
        <v>3</v>
      </c>
      <c r="C31">
        <v>1000</v>
      </c>
      <c r="D31">
        <v>251</v>
      </c>
      <c r="E31">
        <v>338</v>
      </c>
      <c r="F31">
        <v>344</v>
      </c>
      <c r="G31">
        <v>67</v>
      </c>
    </row>
    <row r="33" spans="1:22" s="12" customFormat="1" x14ac:dyDescent="0.25"/>
    <row r="36" spans="1:22" x14ac:dyDescent="0.25">
      <c r="A36" t="s">
        <v>86</v>
      </c>
    </row>
    <row r="37" spans="1:22" x14ac:dyDescent="0.25">
      <c r="A37" t="s">
        <v>1</v>
      </c>
    </row>
    <row r="38" spans="1:22" x14ac:dyDescent="0.25">
      <c r="C38" t="s">
        <v>3</v>
      </c>
      <c r="D38" t="s">
        <v>22</v>
      </c>
    </row>
    <row r="39" spans="1:22" s="1" customFormat="1" ht="60" x14ac:dyDescent="0.25">
      <c r="D39" s="1" t="s">
        <v>23</v>
      </c>
      <c r="E39" s="1" t="s">
        <v>24</v>
      </c>
      <c r="F39" s="1" t="s">
        <v>25</v>
      </c>
      <c r="K39" s="1" t="str">
        <f>C38</f>
        <v>Total</v>
      </c>
      <c r="L39" s="1" t="str">
        <f>D39</f>
        <v>White non-Hispanic</v>
      </c>
      <c r="M39" s="1" t="str">
        <f>E39</f>
        <v>Black non-Hispanic</v>
      </c>
      <c r="N39" s="1" t="str">
        <f>F39</f>
        <v>Hispanic/Latino &amp; all other races</v>
      </c>
      <c r="S39" s="1" t="str">
        <f>K39</f>
        <v>Total</v>
      </c>
      <c r="T39" s="1" t="str">
        <f>L39</f>
        <v>White non-Hispanic</v>
      </c>
      <c r="U39" s="1" t="str">
        <f>M39</f>
        <v>Black non-Hispanic</v>
      </c>
      <c r="V39" s="1" t="str">
        <f>N39</f>
        <v>Hispanic/Latino &amp; all other races</v>
      </c>
    </row>
    <row r="40" spans="1:22" x14ac:dyDescent="0.25">
      <c r="B40" t="s">
        <v>8</v>
      </c>
      <c r="C40">
        <v>93</v>
      </c>
      <c r="D40">
        <v>53</v>
      </c>
      <c r="E40">
        <v>15</v>
      </c>
      <c r="F40">
        <v>25</v>
      </c>
      <c r="J40" t="s">
        <v>8</v>
      </c>
      <c r="K40" s="2">
        <f t="shared" ref="K40:N40" si="7">C40/C47</f>
        <v>9.2907092907092911E-2</v>
      </c>
      <c r="L40" s="2">
        <f t="shared" si="7"/>
        <v>8.4126984126984133E-2</v>
      </c>
      <c r="M40" s="2">
        <f t="shared" si="7"/>
        <v>7.0754716981132074E-2</v>
      </c>
      <c r="N40" s="2">
        <f t="shared" si="7"/>
        <v>0.15723270440251572</v>
      </c>
      <c r="R40" t="s">
        <v>138</v>
      </c>
      <c r="S40" s="3">
        <f>K40+K41</f>
        <v>0.23176823176823175</v>
      </c>
      <c r="T40" s="3">
        <f>L40+L41</f>
        <v>0.22222222222222224</v>
      </c>
      <c r="U40" s="3">
        <f>M40+M41</f>
        <v>0.21226415094339623</v>
      </c>
      <c r="V40" s="3">
        <f>N40+N41</f>
        <v>0.29559748427672955</v>
      </c>
    </row>
    <row r="41" spans="1:22" x14ac:dyDescent="0.25">
      <c r="B41" t="s">
        <v>9</v>
      </c>
      <c r="C41">
        <v>139</v>
      </c>
      <c r="D41">
        <v>87</v>
      </c>
      <c r="E41">
        <v>30</v>
      </c>
      <c r="F41">
        <v>22</v>
      </c>
      <c r="J41" t="s">
        <v>9</v>
      </c>
      <c r="K41" s="2">
        <f t="shared" ref="K41:N41" si="8">C41/C47</f>
        <v>0.13886113886113885</v>
      </c>
      <c r="L41" s="2">
        <f t="shared" si="8"/>
        <v>0.1380952380952381</v>
      </c>
      <c r="M41" s="2">
        <f t="shared" si="8"/>
        <v>0.14150943396226415</v>
      </c>
      <c r="N41" s="2">
        <f t="shared" si="8"/>
        <v>0.13836477987421383</v>
      </c>
      <c r="R41" t="s">
        <v>10</v>
      </c>
      <c r="S41" s="3">
        <f>K42</f>
        <v>0.21778221778221779</v>
      </c>
      <c r="T41" s="3">
        <f>L42</f>
        <v>0.20158730158730159</v>
      </c>
      <c r="U41" s="3">
        <f>M42</f>
        <v>0.28773584905660377</v>
      </c>
      <c r="V41" s="3">
        <f>N42</f>
        <v>0.18867924528301888</v>
      </c>
    </row>
    <row r="42" spans="1:22" x14ac:dyDescent="0.25">
      <c r="B42" t="s">
        <v>10</v>
      </c>
      <c r="C42">
        <v>218</v>
      </c>
      <c r="D42">
        <v>127</v>
      </c>
      <c r="E42">
        <v>61</v>
      </c>
      <c r="F42">
        <v>30</v>
      </c>
      <c r="J42" t="s">
        <v>10</v>
      </c>
      <c r="K42" s="2">
        <f t="shared" ref="K42:N42" si="9">C42/C47</f>
        <v>0.21778221778221779</v>
      </c>
      <c r="L42" s="2">
        <f t="shared" si="9"/>
        <v>0.20158730158730159</v>
      </c>
      <c r="M42" s="2">
        <f t="shared" si="9"/>
        <v>0.28773584905660377</v>
      </c>
      <c r="N42" s="2">
        <f t="shared" si="9"/>
        <v>0.18867924528301888</v>
      </c>
      <c r="R42" t="s">
        <v>139</v>
      </c>
      <c r="S42" s="3">
        <f>K43+K44</f>
        <v>0.33366633366633369</v>
      </c>
      <c r="T42" s="3">
        <f>L43+L44</f>
        <v>0.36984126984126986</v>
      </c>
      <c r="U42" s="3">
        <f>M43+M44</f>
        <v>0.24528301886792453</v>
      </c>
      <c r="V42" s="3">
        <f>N43+N44</f>
        <v>0.3081761006289308</v>
      </c>
    </row>
    <row r="43" spans="1:22" x14ac:dyDescent="0.25">
      <c r="B43" t="s">
        <v>11</v>
      </c>
      <c r="C43">
        <v>152</v>
      </c>
      <c r="D43">
        <v>113</v>
      </c>
      <c r="E43">
        <v>18</v>
      </c>
      <c r="F43">
        <v>21</v>
      </c>
      <c r="J43" t="s">
        <v>11</v>
      </c>
      <c r="K43" s="2">
        <f t="shared" ref="K43:N43" si="10">C43/C47</f>
        <v>0.15184815184815184</v>
      </c>
      <c r="L43" s="2">
        <f t="shared" si="10"/>
        <v>0.17936507936507937</v>
      </c>
      <c r="M43" s="2">
        <f t="shared" si="10"/>
        <v>8.4905660377358486E-2</v>
      </c>
      <c r="N43" s="2">
        <f t="shared" si="10"/>
        <v>0.13207547169811321</v>
      </c>
      <c r="R43" t="s">
        <v>140</v>
      </c>
      <c r="S43" s="3">
        <f>K45+K46</f>
        <v>0.21678321678321677</v>
      </c>
      <c r="T43" s="3">
        <f>L45+L46</f>
        <v>0.20634920634920634</v>
      </c>
      <c r="U43" s="3">
        <f>M45+M46</f>
        <v>0.25471698113207547</v>
      </c>
      <c r="V43" s="3">
        <f>N45+N46</f>
        <v>0.20754716981132076</v>
      </c>
    </row>
    <row r="44" spans="1:22" x14ac:dyDescent="0.25">
      <c r="B44" t="s">
        <v>12</v>
      </c>
      <c r="C44">
        <v>182</v>
      </c>
      <c r="D44">
        <v>120</v>
      </c>
      <c r="E44">
        <v>34</v>
      </c>
      <c r="F44">
        <v>28</v>
      </c>
      <c r="J44" t="s">
        <v>12</v>
      </c>
      <c r="K44" s="2">
        <f t="shared" ref="K44:N44" si="11">C44/C47</f>
        <v>0.18181818181818182</v>
      </c>
      <c r="L44" s="2">
        <f t="shared" si="11"/>
        <v>0.19047619047619047</v>
      </c>
      <c r="M44" s="2">
        <f t="shared" si="11"/>
        <v>0.16037735849056603</v>
      </c>
      <c r="N44" s="2">
        <f t="shared" si="11"/>
        <v>0.1761006289308176</v>
      </c>
    </row>
    <row r="45" spans="1:22" x14ac:dyDescent="0.25">
      <c r="B45" t="s">
        <v>13</v>
      </c>
      <c r="C45">
        <v>97</v>
      </c>
      <c r="D45">
        <v>56</v>
      </c>
      <c r="E45">
        <v>25</v>
      </c>
      <c r="F45">
        <v>16</v>
      </c>
      <c r="J45" t="s">
        <v>13</v>
      </c>
      <c r="K45" s="2">
        <f t="shared" ref="K45:N45" si="12">C45/C47</f>
        <v>9.6903096903096897E-2</v>
      </c>
      <c r="L45" s="2">
        <f t="shared" si="12"/>
        <v>8.8888888888888892E-2</v>
      </c>
      <c r="M45" s="2">
        <f t="shared" si="12"/>
        <v>0.11792452830188679</v>
      </c>
      <c r="N45" s="2">
        <f t="shared" si="12"/>
        <v>0.10062893081761007</v>
      </c>
    </row>
    <row r="46" spans="1:22" x14ac:dyDescent="0.25">
      <c r="B46" t="s">
        <v>14</v>
      </c>
      <c r="C46">
        <v>120</v>
      </c>
      <c r="D46">
        <v>74</v>
      </c>
      <c r="E46">
        <v>29</v>
      </c>
      <c r="F46">
        <v>17</v>
      </c>
      <c r="J46" t="s">
        <v>14</v>
      </c>
      <c r="K46" s="2">
        <f t="shared" ref="K46:N46" si="13">C46/C47</f>
        <v>0.11988011988011989</v>
      </c>
      <c r="L46" s="2">
        <f t="shared" si="13"/>
        <v>0.11746031746031746</v>
      </c>
      <c r="M46" s="2">
        <f t="shared" si="13"/>
        <v>0.13679245283018868</v>
      </c>
      <c r="N46" s="2">
        <f t="shared" si="13"/>
        <v>0.1069182389937107</v>
      </c>
    </row>
    <row r="47" spans="1:22" x14ac:dyDescent="0.25">
      <c r="A47" t="s">
        <v>3</v>
      </c>
      <c r="C47">
        <v>1001</v>
      </c>
      <c r="D47">
        <v>630</v>
      </c>
      <c r="E47">
        <v>212</v>
      </c>
      <c r="F47">
        <v>159</v>
      </c>
    </row>
    <row r="49" spans="1:21" s="12" customFormat="1" x14ac:dyDescent="0.25"/>
    <row r="52" spans="1:21" x14ac:dyDescent="0.25">
      <c r="A52" t="s">
        <v>87</v>
      </c>
    </row>
    <row r="53" spans="1:21" x14ac:dyDescent="0.25">
      <c r="A53" t="s">
        <v>1</v>
      </c>
    </row>
    <row r="54" spans="1:21" x14ac:dyDescent="0.25">
      <c r="C54" t="s">
        <v>3</v>
      </c>
      <c r="D54" t="s">
        <v>27</v>
      </c>
    </row>
    <row r="55" spans="1:21" ht="26" customHeight="1" x14ac:dyDescent="0.25">
      <c r="D55" t="s">
        <v>28</v>
      </c>
      <c r="E55" t="s">
        <v>29</v>
      </c>
      <c r="K55" s="1" t="str">
        <f>C54</f>
        <v>Total</v>
      </c>
      <c r="L55" s="1" t="str">
        <f>D55</f>
        <v>Male</v>
      </c>
      <c r="M55" s="1" t="str">
        <f>E55</f>
        <v>Female</v>
      </c>
      <c r="R55" s="1"/>
      <c r="S55" s="1" t="str">
        <f>K55</f>
        <v>Total</v>
      </c>
      <c r="T55" s="1" t="str">
        <f>L55</f>
        <v>Male</v>
      </c>
      <c r="U55" s="1" t="str">
        <f>M55</f>
        <v>Female</v>
      </c>
    </row>
    <row r="56" spans="1:21" x14ac:dyDescent="0.25">
      <c r="B56" t="s">
        <v>8</v>
      </c>
      <c r="C56">
        <v>94</v>
      </c>
      <c r="D56">
        <v>55</v>
      </c>
      <c r="E56">
        <v>39</v>
      </c>
      <c r="J56" t="s">
        <v>8</v>
      </c>
      <c r="K56" s="2">
        <f t="shared" ref="K56:M56" si="14">C56/C63</f>
        <v>9.4E-2</v>
      </c>
      <c r="L56" s="2">
        <f t="shared" si="14"/>
        <v>0.11410788381742738</v>
      </c>
      <c r="M56" s="2">
        <f t="shared" si="14"/>
        <v>7.5289575289575292E-2</v>
      </c>
      <c r="R56" t="s">
        <v>138</v>
      </c>
      <c r="S56" s="3">
        <f>K56+K57</f>
        <v>0.23300000000000001</v>
      </c>
      <c r="T56" s="3">
        <f>L56+L57</f>
        <v>0.28423236514522821</v>
      </c>
      <c r="U56" s="3">
        <f>M56+M57</f>
        <v>0.18532818532818535</v>
      </c>
    </row>
    <row r="57" spans="1:21" x14ac:dyDescent="0.25">
      <c r="B57" t="s">
        <v>9</v>
      </c>
      <c r="C57">
        <v>139</v>
      </c>
      <c r="D57">
        <v>82</v>
      </c>
      <c r="E57">
        <v>57</v>
      </c>
      <c r="J57" t="s">
        <v>9</v>
      </c>
      <c r="K57" s="2">
        <f t="shared" ref="K57:M57" si="15">C57/C63</f>
        <v>0.13900000000000001</v>
      </c>
      <c r="L57" s="2">
        <f t="shared" si="15"/>
        <v>0.17012448132780084</v>
      </c>
      <c r="M57" s="2">
        <f t="shared" si="15"/>
        <v>0.11003861003861004</v>
      </c>
      <c r="R57" t="s">
        <v>10</v>
      </c>
      <c r="S57" s="3">
        <f>K58</f>
        <v>0.217</v>
      </c>
      <c r="T57" s="3">
        <f>L58</f>
        <v>0.24273858921161826</v>
      </c>
      <c r="U57" s="3">
        <f>M58</f>
        <v>0.19305019305019305</v>
      </c>
    </row>
    <row r="58" spans="1:21" x14ac:dyDescent="0.25">
      <c r="B58" t="s">
        <v>10</v>
      </c>
      <c r="C58">
        <v>217</v>
      </c>
      <c r="D58">
        <v>117</v>
      </c>
      <c r="E58">
        <v>100</v>
      </c>
      <c r="J58" t="s">
        <v>10</v>
      </c>
      <c r="K58" s="2">
        <f t="shared" ref="K58:M58" si="16">C58/C63</f>
        <v>0.217</v>
      </c>
      <c r="L58" s="2">
        <f t="shared" si="16"/>
        <v>0.24273858921161826</v>
      </c>
      <c r="M58" s="2">
        <f t="shared" si="16"/>
        <v>0.19305019305019305</v>
      </c>
      <c r="R58" t="s">
        <v>139</v>
      </c>
      <c r="S58" s="3">
        <f>K59+K60</f>
        <v>0.33199999999999996</v>
      </c>
      <c r="T58" s="3">
        <f>L59+L60</f>
        <v>0.32157676348547715</v>
      </c>
      <c r="U58" s="3">
        <f>M59+M60</f>
        <v>0.34169884169884168</v>
      </c>
    </row>
    <row r="59" spans="1:21" x14ac:dyDescent="0.25">
      <c r="B59" t="s">
        <v>11</v>
      </c>
      <c r="C59">
        <v>151</v>
      </c>
      <c r="D59">
        <v>82</v>
      </c>
      <c r="E59">
        <v>69</v>
      </c>
      <c r="J59" t="s">
        <v>11</v>
      </c>
      <c r="K59" s="2">
        <f t="shared" ref="K59:M59" si="17">C59/C63</f>
        <v>0.151</v>
      </c>
      <c r="L59" s="2">
        <f t="shared" si="17"/>
        <v>0.17012448132780084</v>
      </c>
      <c r="M59" s="2">
        <f t="shared" si="17"/>
        <v>0.13320463320463322</v>
      </c>
      <c r="R59" t="s">
        <v>140</v>
      </c>
      <c r="S59" s="3">
        <f>K61+K62</f>
        <v>0.218</v>
      </c>
      <c r="T59" s="3">
        <f>L61+L62</f>
        <v>0.15145228215767637</v>
      </c>
      <c r="U59" s="3">
        <f>M61+M62</f>
        <v>0.27992277992277992</v>
      </c>
    </row>
    <row r="60" spans="1:21" x14ac:dyDescent="0.25">
      <c r="B60" t="s">
        <v>12</v>
      </c>
      <c r="C60">
        <v>181</v>
      </c>
      <c r="D60">
        <v>73</v>
      </c>
      <c r="E60">
        <v>108</v>
      </c>
      <c r="J60" t="s">
        <v>12</v>
      </c>
      <c r="K60" s="2">
        <f t="shared" ref="K60:M60" si="18">C60/C63</f>
        <v>0.18099999999999999</v>
      </c>
      <c r="L60" s="2">
        <f t="shared" si="18"/>
        <v>0.15145228215767634</v>
      </c>
      <c r="M60" s="2">
        <f t="shared" si="18"/>
        <v>0.20849420849420849</v>
      </c>
    </row>
    <row r="61" spans="1:21" x14ac:dyDescent="0.25">
      <c r="B61" t="s">
        <v>13</v>
      </c>
      <c r="C61">
        <v>97</v>
      </c>
      <c r="D61">
        <v>35</v>
      </c>
      <c r="E61">
        <v>62</v>
      </c>
      <c r="J61" t="s">
        <v>13</v>
      </c>
      <c r="K61" s="2">
        <f t="shared" ref="K61:M61" si="19">C61/C63</f>
        <v>9.7000000000000003E-2</v>
      </c>
      <c r="L61" s="2">
        <f t="shared" si="19"/>
        <v>7.2614107883817433E-2</v>
      </c>
      <c r="M61" s="2">
        <f t="shared" si="19"/>
        <v>0.11969111969111969</v>
      </c>
    </row>
    <row r="62" spans="1:21" x14ac:dyDescent="0.25">
      <c r="B62" t="s">
        <v>14</v>
      </c>
      <c r="C62">
        <v>121</v>
      </c>
      <c r="D62">
        <v>38</v>
      </c>
      <c r="E62">
        <v>83</v>
      </c>
      <c r="J62" t="s">
        <v>14</v>
      </c>
      <c r="K62" s="2">
        <f t="shared" ref="K62:M62" si="20">C62/C63</f>
        <v>0.121</v>
      </c>
      <c r="L62" s="2">
        <f t="shared" si="20"/>
        <v>7.8838174273858919E-2</v>
      </c>
      <c r="M62" s="2">
        <f t="shared" si="20"/>
        <v>0.16023166023166024</v>
      </c>
    </row>
    <row r="63" spans="1:21" x14ac:dyDescent="0.25">
      <c r="A63" t="s">
        <v>3</v>
      </c>
      <c r="C63">
        <v>1000</v>
      </c>
      <c r="D63">
        <v>482</v>
      </c>
      <c r="E63">
        <v>518</v>
      </c>
    </row>
    <row r="65" spans="1:22" s="12" customFormat="1" x14ac:dyDescent="0.25"/>
    <row r="68" spans="1:22" x14ac:dyDescent="0.25">
      <c r="A68" t="s">
        <v>88</v>
      </c>
    </row>
    <row r="69" spans="1:22" x14ac:dyDescent="0.25">
      <c r="A69" t="s">
        <v>1</v>
      </c>
    </row>
    <row r="70" spans="1:22" x14ac:dyDescent="0.25">
      <c r="C70" t="s">
        <v>3</v>
      </c>
      <c r="D70" t="s">
        <v>31</v>
      </c>
    </row>
    <row r="71" spans="1:22" s="1" customFormat="1" ht="120" x14ac:dyDescent="0.25">
      <c r="D71" s="1" t="s">
        <v>32</v>
      </c>
      <c r="E71" s="1" t="s">
        <v>33</v>
      </c>
      <c r="F71" s="1" t="s">
        <v>34</v>
      </c>
      <c r="K71" s="1" t="str">
        <f>C70</f>
        <v>Total</v>
      </c>
      <c r="L71" s="1" t="str">
        <f>D71</f>
        <v>Silent &amp; Boomer Generations (born before 1965)</v>
      </c>
      <c r="M71" s="1" t="str">
        <f>E71</f>
        <v>Generation X (born 1965-1980)</v>
      </c>
      <c r="N71" s="1" t="str">
        <f>F71</f>
        <v>Millennials &amp; Generation Z (born 1981 and after)</v>
      </c>
      <c r="S71" s="1" t="str">
        <f>K71</f>
        <v>Total</v>
      </c>
      <c r="T71" s="1" t="str">
        <f>L71</f>
        <v>Silent &amp; Boomer Generations (born before 1965)</v>
      </c>
      <c r="U71" s="1" t="str">
        <f>M71</f>
        <v>Generation X (born 1965-1980)</v>
      </c>
      <c r="V71" s="1" t="str">
        <f>N71</f>
        <v>Millennials &amp; Generation Z (born 1981 and after)</v>
      </c>
    </row>
    <row r="72" spans="1:22" x14ac:dyDescent="0.25">
      <c r="B72" t="s">
        <v>8</v>
      </c>
      <c r="C72">
        <v>95</v>
      </c>
      <c r="D72">
        <v>14</v>
      </c>
      <c r="E72">
        <v>16</v>
      </c>
      <c r="F72">
        <v>65</v>
      </c>
      <c r="J72" t="s">
        <v>8</v>
      </c>
      <c r="K72" s="2">
        <f t="shared" ref="K72:N72" si="21">C72/C79</f>
        <v>9.4810379241516959E-2</v>
      </c>
      <c r="L72" s="2">
        <f t="shared" si="21"/>
        <v>4.7138047138047139E-2</v>
      </c>
      <c r="M72" s="2">
        <f t="shared" si="21"/>
        <v>6.4516129032258063E-2</v>
      </c>
      <c r="N72" s="2">
        <f t="shared" si="21"/>
        <v>0.14223194748358861</v>
      </c>
      <c r="R72" t="s">
        <v>138</v>
      </c>
      <c r="S72" s="3">
        <f>K72+K73</f>
        <v>0.23353293413173654</v>
      </c>
      <c r="T72" s="3">
        <f>L72+L73</f>
        <v>0.14814814814814814</v>
      </c>
      <c r="U72" s="3">
        <f>M72+M73</f>
        <v>0.17741935483870969</v>
      </c>
      <c r="V72" s="3">
        <f>N72+N73</f>
        <v>0.31947483588621439</v>
      </c>
    </row>
    <row r="73" spans="1:22" x14ac:dyDescent="0.25">
      <c r="B73" t="s">
        <v>9</v>
      </c>
      <c r="C73">
        <v>139</v>
      </c>
      <c r="D73">
        <v>30</v>
      </c>
      <c r="E73">
        <v>28</v>
      </c>
      <c r="F73">
        <v>81</v>
      </c>
      <c r="J73" t="s">
        <v>9</v>
      </c>
      <c r="K73" s="2">
        <f t="shared" ref="K73:N73" si="22">C73/C79</f>
        <v>0.13872255489021956</v>
      </c>
      <c r="L73" s="2">
        <f t="shared" si="22"/>
        <v>0.10101010101010101</v>
      </c>
      <c r="M73" s="2">
        <f t="shared" si="22"/>
        <v>0.11290322580645161</v>
      </c>
      <c r="N73" s="2">
        <f t="shared" si="22"/>
        <v>0.17724288840262581</v>
      </c>
      <c r="R73" t="s">
        <v>10</v>
      </c>
      <c r="S73" s="3">
        <f>K74</f>
        <v>0.21656686626746507</v>
      </c>
      <c r="T73" s="3">
        <f>L74</f>
        <v>0.23232323232323232</v>
      </c>
      <c r="U73" s="3">
        <f>M74</f>
        <v>0.20161290322580644</v>
      </c>
      <c r="V73" s="3">
        <f>N74</f>
        <v>0.21444201312910285</v>
      </c>
    </row>
    <row r="74" spans="1:22" x14ac:dyDescent="0.25">
      <c r="B74" t="s">
        <v>10</v>
      </c>
      <c r="C74">
        <v>217</v>
      </c>
      <c r="D74">
        <v>69</v>
      </c>
      <c r="E74">
        <v>50</v>
      </c>
      <c r="F74">
        <v>98</v>
      </c>
      <c r="J74" t="s">
        <v>10</v>
      </c>
      <c r="K74" s="2">
        <f t="shared" ref="K74:N74" si="23">C74/C79</f>
        <v>0.21656686626746507</v>
      </c>
      <c r="L74" s="2">
        <f t="shared" si="23"/>
        <v>0.23232323232323232</v>
      </c>
      <c r="M74" s="2">
        <f t="shared" si="23"/>
        <v>0.20161290322580644</v>
      </c>
      <c r="N74" s="2">
        <f t="shared" si="23"/>
        <v>0.21444201312910285</v>
      </c>
      <c r="R74" t="s">
        <v>139</v>
      </c>
      <c r="S74" s="3">
        <f>K75+K76</f>
        <v>0.33233532934131738</v>
      </c>
      <c r="T74" s="3">
        <f>L75+L76</f>
        <v>0.33670033670033672</v>
      </c>
      <c r="U74" s="3">
        <f>M75+M76</f>
        <v>0.342741935483871</v>
      </c>
      <c r="V74" s="3">
        <f>N75+N76</f>
        <v>0.32385120350109409</v>
      </c>
    </row>
    <row r="75" spans="1:22" x14ac:dyDescent="0.25">
      <c r="B75" t="s">
        <v>11</v>
      </c>
      <c r="C75">
        <v>152</v>
      </c>
      <c r="D75">
        <v>46</v>
      </c>
      <c r="E75">
        <v>47</v>
      </c>
      <c r="F75">
        <v>59</v>
      </c>
      <c r="J75" t="s">
        <v>11</v>
      </c>
      <c r="K75" s="2">
        <f t="shared" ref="K75:N75" si="24">C75/C79</f>
        <v>0.15169660678642716</v>
      </c>
      <c r="L75" s="2">
        <f t="shared" si="24"/>
        <v>0.15488215488215487</v>
      </c>
      <c r="M75" s="2">
        <f t="shared" si="24"/>
        <v>0.18951612903225806</v>
      </c>
      <c r="N75" s="2">
        <f t="shared" si="24"/>
        <v>0.12910284463894967</v>
      </c>
      <c r="R75" t="s">
        <v>140</v>
      </c>
      <c r="S75" s="3">
        <f>K77+K78</f>
        <v>0.21756487025948104</v>
      </c>
      <c r="T75" s="3">
        <f>L77+L78</f>
        <v>0.28282828282828282</v>
      </c>
      <c r="U75" s="3">
        <f>M77+M78</f>
        <v>0.27822580645161288</v>
      </c>
      <c r="V75" s="3">
        <f>N77+N78</f>
        <v>0.14223194748358861</v>
      </c>
    </row>
    <row r="76" spans="1:22" x14ac:dyDescent="0.25">
      <c r="B76" t="s">
        <v>12</v>
      </c>
      <c r="C76">
        <v>181</v>
      </c>
      <c r="D76">
        <v>54</v>
      </c>
      <c r="E76">
        <v>38</v>
      </c>
      <c r="F76">
        <v>89</v>
      </c>
      <c r="J76" t="s">
        <v>12</v>
      </c>
      <c r="K76" s="2">
        <f t="shared" ref="K76:N76" si="25">C76/C79</f>
        <v>0.18063872255489022</v>
      </c>
      <c r="L76" s="2">
        <f t="shared" si="25"/>
        <v>0.18181818181818182</v>
      </c>
      <c r="M76" s="2">
        <f t="shared" si="25"/>
        <v>0.15322580645161291</v>
      </c>
      <c r="N76" s="2">
        <f t="shared" si="25"/>
        <v>0.19474835886214442</v>
      </c>
    </row>
    <row r="77" spans="1:22" x14ac:dyDescent="0.25">
      <c r="B77" t="s">
        <v>13</v>
      </c>
      <c r="C77">
        <v>97</v>
      </c>
      <c r="D77">
        <v>37</v>
      </c>
      <c r="E77">
        <v>30</v>
      </c>
      <c r="F77">
        <v>30</v>
      </c>
      <c r="J77" t="s">
        <v>13</v>
      </c>
      <c r="K77" s="2">
        <f t="shared" ref="K77:N77" si="26">C77/C79</f>
        <v>9.6806387225548907E-2</v>
      </c>
      <c r="L77" s="2">
        <f t="shared" si="26"/>
        <v>0.12457912457912458</v>
      </c>
      <c r="M77" s="2">
        <f t="shared" si="26"/>
        <v>0.12096774193548387</v>
      </c>
      <c r="N77" s="2">
        <f t="shared" si="26"/>
        <v>6.5645514223194742E-2</v>
      </c>
    </row>
    <row r="78" spans="1:22" x14ac:dyDescent="0.25">
      <c r="B78" t="s">
        <v>14</v>
      </c>
      <c r="C78">
        <v>121</v>
      </c>
      <c r="D78">
        <v>47</v>
      </c>
      <c r="E78">
        <v>39</v>
      </c>
      <c r="F78">
        <v>35</v>
      </c>
      <c r="J78" t="s">
        <v>14</v>
      </c>
      <c r="K78" s="2">
        <f t="shared" ref="K78:N78" si="27">C78/C79</f>
        <v>0.12075848303393213</v>
      </c>
      <c r="L78" s="2">
        <f t="shared" si="27"/>
        <v>0.15824915824915825</v>
      </c>
      <c r="M78" s="2">
        <f t="shared" si="27"/>
        <v>0.15725806451612903</v>
      </c>
      <c r="N78" s="2">
        <f t="shared" si="27"/>
        <v>7.6586433260393869E-2</v>
      </c>
    </row>
    <row r="79" spans="1:22" x14ac:dyDescent="0.25">
      <c r="A79" t="s">
        <v>3</v>
      </c>
      <c r="C79">
        <v>1002</v>
      </c>
      <c r="D79">
        <v>297</v>
      </c>
      <c r="E79">
        <v>248</v>
      </c>
      <c r="F79">
        <v>457</v>
      </c>
    </row>
    <row r="81" spans="1:22" s="12" customFormat="1" x14ac:dyDescent="0.25"/>
    <row r="84" spans="1:22" x14ac:dyDescent="0.25">
      <c r="A84" t="s">
        <v>89</v>
      </c>
    </row>
    <row r="85" spans="1:22" x14ac:dyDescent="0.25">
      <c r="A85" t="s">
        <v>1</v>
      </c>
    </row>
    <row r="86" spans="1:22" x14ac:dyDescent="0.25">
      <c r="C86" t="s">
        <v>3</v>
      </c>
      <c r="D86" t="s">
        <v>36</v>
      </c>
    </row>
    <row r="87" spans="1:22" s="1" customFormat="1" ht="120" x14ac:dyDescent="0.25">
      <c r="D87" s="1" t="s">
        <v>37</v>
      </c>
      <c r="E87" s="1" t="s">
        <v>38</v>
      </c>
      <c r="F87" s="1" t="s">
        <v>39</v>
      </c>
      <c r="K87" s="1" t="str">
        <f>C86</f>
        <v>Total</v>
      </c>
      <c r="L87" s="1" t="str">
        <f>D87</f>
        <v>No HS/HS Graduate</v>
      </c>
      <c r="M87" s="1" t="str">
        <f>E87</f>
        <v>Some college/2-year college graduate</v>
      </c>
      <c r="N87" s="1" t="str">
        <f>F87</f>
        <v>4-year college graduate/post-graduate degree</v>
      </c>
      <c r="S87" s="1" t="str">
        <f>K87</f>
        <v>Total</v>
      </c>
      <c r="T87" s="1" t="str">
        <f>L87</f>
        <v>No HS/HS Graduate</v>
      </c>
      <c r="U87" s="1" t="str">
        <f>M87</f>
        <v>Some college/2-year college graduate</v>
      </c>
      <c r="V87" s="1" t="str">
        <f>N87</f>
        <v>4-year college graduate/post-graduate degree</v>
      </c>
    </row>
    <row r="88" spans="1:22" x14ac:dyDescent="0.25">
      <c r="B88" t="s">
        <v>8</v>
      </c>
      <c r="C88">
        <v>94</v>
      </c>
      <c r="D88">
        <v>42</v>
      </c>
      <c r="E88">
        <v>31</v>
      </c>
      <c r="F88">
        <v>21</v>
      </c>
      <c r="J88" t="s">
        <v>8</v>
      </c>
      <c r="K88" s="2">
        <f t="shared" ref="K88:N88" si="28">C88/C95</f>
        <v>9.4188376753507011E-2</v>
      </c>
      <c r="L88" s="2">
        <f t="shared" si="28"/>
        <v>0.12138728323699421</v>
      </c>
      <c r="M88" s="2">
        <f t="shared" si="28"/>
        <v>9.7791798107255523E-2</v>
      </c>
      <c r="N88" s="2">
        <f t="shared" si="28"/>
        <v>6.2686567164179099E-2</v>
      </c>
      <c r="R88" t="s">
        <v>138</v>
      </c>
      <c r="S88" s="3">
        <f>K88+K89</f>
        <v>0.23246492985971945</v>
      </c>
      <c r="T88" s="3">
        <f>L88+L89</f>
        <v>0.23699421965317918</v>
      </c>
      <c r="U88" s="3">
        <f>M88+M89</f>
        <v>0.22082018927444796</v>
      </c>
      <c r="V88" s="3">
        <f>N88+N89</f>
        <v>0.2388059701492537</v>
      </c>
    </row>
    <row r="89" spans="1:22" x14ac:dyDescent="0.25">
      <c r="B89" t="s">
        <v>9</v>
      </c>
      <c r="C89">
        <v>138</v>
      </c>
      <c r="D89">
        <v>40</v>
      </c>
      <c r="E89">
        <v>39</v>
      </c>
      <c r="F89">
        <v>59</v>
      </c>
      <c r="J89" t="s">
        <v>9</v>
      </c>
      <c r="K89" s="2">
        <f t="shared" ref="K89:N89" si="29">C89/C95</f>
        <v>0.13827655310621242</v>
      </c>
      <c r="L89" s="2">
        <f t="shared" si="29"/>
        <v>0.11560693641618497</v>
      </c>
      <c r="M89" s="2">
        <f t="shared" si="29"/>
        <v>0.12302839116719243</v>
      </c>
      <c r="N89" s="2">
        <f t="shared" si="29"/>
        <v>0.17611940298507461</v>
      </c>
      <c r="R89" t="s">
        <v>10</v>
      </c>
      <c r="S89" s="3">
        <f>K90</f>
        <v>0.21743486973947895</v>
      </c>
      <c r="T89" s="3">
        <f>L90</f>
        <v>0.22832369942196531</v>
      </c>
      <c r="U89" s="3">
        <f>M90</f>
        <v>0.22712933753943218</v>
      </c>
      <c r="V89" s="3">
        <f>N90</f>
        <v>0.19701492537313434</v>
      </c>
    </row>
    <row r="90" spans="1:22" x14ac:dyDescent="0.25">
      <c r="B90" t="s">
        <v>10</v>
      </c>
      <c r="C90">
        <v>217</v>
      </c>
      <c r="D90">
        <v>79</v>
      </c>
      <c r="E90">
        <v>72</v>
      </c>
      <c r="F90">
        <v>66</v>
      </c>
      <c r="J90" t="s">
        <v>10</v>
      </c>
      <c r="K90" s="2">
        <f t="shared" ref="K90:N90" si="30">C90/C95</f>
        <v>0.21743486973947895</v>
      </c>
      <c r="L90" s="2">
        <f t="shared" si="30"/>
        <v>0.22832369942196531</v>
      </c>
      <c r="M90" s="2">
        <f t="shared" si="30"/>
        <v>0.22712933753943218</v>
      </c>
      <c r="N90" s="2">
        <f t="shared" si="30"/>
        <v>0.19701492537313434</v>
      </c>
      <c r="R90" t="s">
        <v>139</v>
      </c>
      <c r="S90" s="3">
        <f>K91+K92</f>
        <v>0.33266533066132264</v>
      </c>
      <c r="T90" s="3">
        <f>L91+L92</f>
        <v>0.26878612716763006</v>
      </c>
      <c r="U90" s="3">
        <f>M91+M92</f>
        <v>0.34069400630914826</v>
      </c>
      <c r="V90" s="3">
        <f>N91+N92</f>
        <v>0.39104477611940297</v>
      </c>
    </row>
    <row r="91" spans="1:22" x14ac:dyDescent="0.25">
      <c r="B91" t="s">
        <v>11</v>
      </c>
      <c r="C91">
        <v>151</v>
      </c>
      <c r="D91">
        <v>41</v>
      </c>
      <c r="E91">
        <v>51</v>
      </c>
      <c r="F91">
        <v>59</v>
      </c>
      <c r="J91" t="s">
        <v>11</v>
      </c>
      <c r="K91" s="2">
        <f t="shared" ref="K91:N91" si="31">C91/C95</f>
        <v>0.15130260521042085</v>
      </c>
      <c r="L91" s="2">
        <f t="shared" si="31"/>
        <v>0.11849710982658959</v>
      </c>
      <c r="M91" s="2">
        <f t="shared" si="31"/>
        <v>0.16088328075709779</v>
      </c>
      <c r="N91" s="2">
        <f t="shared" si="31"/>
        <v>0.17611940298507461</v>
      </c>
      <c r="R91" t="s">
        <v>140</v>
      </c>
      <c r="S91" s="3">
        <f>K93+K94</f>
        <v>0.21743486973947895</v>
      </c>
      <c r="T91" s="3">
        <f>L93+L94</f>
        <v>0.26589595375722541</v>
      </c>
      <c r="U91" s="3">
        <f>M93+M94</f>
        <v>0.2113564668769716</v>
      </c>
      <c r="V91" s="3">
        <f>N93+N94</f>
        <v>0.17313432835820897</v>
      </c>
    </row>
    <row r="92" spans="1:22" x14ac:dyDescent="0.25">
      <c r="B92" t="s">
        <v>12</v>
      </c>
      <c r="C92">
        <v>181</v>
      </c>
      <c r="D92">
        <v>52</v>
      </c>
      <c r="E92">
        <v>57</v>
      </c>
      <c r="F92">
        <v>72</v>
      </c>
      <c r="J92" t="s">
        <v>12</v>
      </c>
      <c r="K92" s="2">
        <f t="shared" ref="K92:N92" si="32">C92/C95</f>
        <v>0.18136272545090179</v>
      </c>
      <c r="L92" s="2">
        <f t="shared" si="32"/>
        <v>0.15028901734104047</v>
      </c>
      <c r="M92" s="2">
        <f t="shared" si="32"/>
        <v>0.17981072555205047</v>
      </c>
      <c r="N92" s="2">
        <f t="shared" si="32"/>
        <v>0.21492537313432836</v>
      </c>
    </row>
    <row r="93" spans="1:22" x14ac:dyDescent="0.25">
      <c r="B93" t="s">
        <v>13</v>
      </c>
      <c r="C93">
        <v>96</v>
      </c>
      <c r="D93">
        <v>42</v>
      </c>
      <c r="E93">
        <v>32</v>
      </c>
      <c r="F93">
        <v>22</v>
      </c>
      <c r="J93" t="s">
        <v>13</v>
      </c>
      <c r="K93" s="2">
        <f t="shared" ref="K93:N93" si="33">C93/C95</f>
        <v>9.6192384769539077E-2</v>
      </c>
      <c r="L93" s="2">
        <f t="shared" si="33"/>
        <v>0.12138728323699421</v>
      </c>
      <c r="M93" s="2">
        <f t="shared" si="33"/>
        <v>0.10094637223974763</v>
      </c>
      <c r="N93" s="2">
        <f t="shared" si="33"/>
        <v>6.5671641791044774E-2</v>
      </c>
    </row>
    <row r="94" spans="1:22" x14ac:dyDescent="0.25">
      <c r="B94" t="s">
        <v>14</v>
      </c>
      <c r="C94">
        <v>121</v>
      </c>
      <c r="D94">
        <v>50</v>
      </c>
      <c r="E94">
        <v>35</v>
      </c>
      <c r="F94">
        <v>36</v>
      </c>
      <c r="J94" t="s">
        <v>14</v>
      </c>
      <c r="K94" s="2">
        <f t="shared" ref="K94:N94" si="34">C94/C95</f>
        <v>0.12124248496993988</v>
      </c>
      <c r="L94" s="2">
        <f t="shared" si="34"/>
        <v>0.14450867052023122</v>
      </c>
      <c r="M94" s="2">
        <f t="shared" si="34"/>
        <v>0.11041009463722397</v>
      </c>
      <c r="N94" s="2">
        <f t="shared" si="34"/>
        <v>0.10746268656716418</v>
      </c>
    </row>
    <row r="95" spans="1:22" x14ac:dyDescent="0.25">
      <c r="A95" t="s">
        <v>3</v>
      </c>
      <c r="C95">
        <v>998</v>
      </c>
      <c r="D95">
        <v>346</v>
      </c>
      <c r="E95">
        <v>317</v>
      </c>
      <c r="F95">
        <v>335</v>
      </c>
    </row>
    <row r="97" spans="1:23" s="12" customFormat="1" x14ac:dyDescent="0.25"/>
    <row r="100" spans="1:23" x14ac:dyDescent="0.25">
      <c r="A100" t="s">
        <v>90</v>
      </c>
    </row>
    <row r="101" spans="1:23" x14ac:dyDescent="0.25">
      <c r="A101" t="s">
        <v>1</v>
      </c>
    </row>
    <row r="102" spans="1:23" x14ac:dyDescent="0.25">
      <c r="C102" t="s">
        <v>3</v>
      </c>
      <c r="D102" t="s">
        <v>41</v>
      </c>
    </row>
    <row r="103" spans="1:23" s="1" customFormat="1" ht="60" x14ac:dyDescent="0.25">
      <c r="D103" s="1" t="s">
        <v>42</v>
      </c>
      <c r="E103" s="1" t="s">
        <v>43</v>
      </c>
      <c r="F103" s="1" t="s">
        <v>44</v>
      </c>
      <c r="G103" s="1" t="s">
        <v>45</v>
      </c>
      <c r="K103" s="1" t="str">
        <f>C102</f>
        <v>Total</v>
      </c>
      <c r="L103" s="1" t="str">
        <f>D103</f>
        <v>Central City</v>
      </c>
      <c r="M103" s="1" t="str">
        <f>E103</f>
        <v>Urban Suburb</v>
      </c>
      <c r="N103" s="1" t="str">
        <f>F103</f>
        <v>Surrounding Suburban County</v>
      </c>
      <c r="O103" s="1" t="str">
        <f>G103</f>
        <v>Rural County</v>
      </c>
      <c r="S103" s="1" t="str">
        <f>K103</f>
        <v>Total</v>
      </c>
      <c r="T103" s="1" t="str">
        <f>L103</f>
        <v>Central City</v>
      </c>
      <c r="U103" s="1" t="str">
        <f>M103</f>
        <v>Urban Suburb</v>
      </c>
      <c r="V103" s="1" t="str">
        <f>N103</f>
        <v>Surrounding Suburban County</v>
      </c>
      <c r="W103" s="1" t="str">
        <f>O103</f>
        <v>Rural County</v>
      </c>
    </row>
    <row r="104" spans="1:23" x14ac:dyDescent="0.25">
      <c r="B104" t="s">
        <v>8</v>
      </c>
      <c r="C104">
        <v>94</v>
      </c>
      <c r="D104">
        <v>27</v>
      </c>
      <c r="E104">
        <v>25</v>
      </c>
      <c r="F104">
        <v>25</v>
      </c>
      <c r="G104">
        <v>17</v>
      </c>
      <c r="J104" t="s">
        <v>8</v>
      </c>
      <c r="K104" s="2">
        <f t="shared" ref="K104:O104" si="35">C104/C111</f>
        <v>9.4094094094094097E-2</v>
      </c>
      <c r="L104" s="2">
        <f t="shared" si="35"/>
        <v>9.5406360424028266E-2</v>
      </c>
      <c r="M104" s="2">
        <f t="shared" si="35"/>
        <v>0.10683760683760683</v>
      </c>
      <c r="N104" s="2">
        <f t="shared" si="35"/>
        <v>8.5034013605442174E-2</v>
      </c>
      <c r="O104" s="2">
        <f t="shared" si="35"/>
        <v>9.0425531914893623E-2</v>
      </c>
      <c r="R104" t="s">
        <v>138</v>
      </c>
      <c r="S104" s="3">
        <f>K104+K105</f>
        <v>0.23323323323323325</v>
      </c>
      <c r="T104" s="3">
        <f>L104+L105</f>
        <v>0.22614840989399293</v>
      </c>
      <c r="U104" s="3">
        <f>M104+M105</f>
        <v>0.20940170940170938</v>
      </c>
      <c r="V104" s="3">
        <f>N104+N105</f>
        <v>0.23809523809523808</v>
      </c>
      <c r="W104" s="3">
        <f>O104+O105</f>
        <v>0.26595744680851063</v>
      </c>
    </row>
    <row r="105" spans="1:23" x14ac:dyDescent="0.25">
      <c r="B105" t="s">
        <v>9</v>
      </c>
      <c r="C105">
        <v>139</v>
      </c>
      <c r="D105">
        <v>37</v>
      </c>
      <c r="E105">
        <v>24</v>
      </c>
      <c r="F105">
        <v>45</v>
      </c>
      <c r="G105">
        <v>33</v>
      </c>
      <c r="J105" t="s">
        <v>9</v>
      </c>
      <c r="K105" s="2">
        <f t="shared" ref="K105:O105" si="36">C105/C111</f>
        <v>0.13913913913913914</v>
      </c>
      <c r="L105" s="2">
        <f t="shared" si="36"/>
        <v>0.13074204946996468</v>
      </c>
      <c r="M105" s="2">
        <f t="shared" si="36"/>
        <v>0.10256410256410256</v>
      </c>
      <c r="N105" s="2">
        <f t="shared" si="36"/>
        <v>0.15306122448979592</v>
      </c>
      <c r="O105" s="2">
        <f t="shared" si="36"/>
        <v>0.17553191489361702</v>
      </c>
      <c r="R105" t="s">
        <v>10</v>
      </c>
      <c r="S105" s="3">
        <f>K106</f>
        <v>0.21721721721721721</v>
      </c>
      <c r="T105" s="3">
        <f>L106</f>
        <v>0.24028268551236748</v>
      </c>
      <c r="U105" s="3">
        <f>M106</f>
        <v>0.23076923076923078</v>
      </c>
      <c r="V105" s="3">
        <f>N106</f>
        <v>0.19727891156462585</v>
      </c>
      <c r="W105" s="3">
        <f>O106</f>
        <v>0.19680851063829788</v>
      </c>
    </row>
    <row r="106" spans="1:23" x14ac:dyDescent="0.25">
      <c r="B106" t="s">
        <v>10</v>
      </c>
      <c r="C106">
        <v>217</v>
      </c>
      <c r="D106">
        <v>68</v>
      </c>
      <c r="E106">
        <v>54</v>
      </c>
      <c r="F106">
        <v>58</v>
      </c>
      <c r="G106">
        <v>37</v>
      </c>
      <c r="J106" t="s">
        <v>10</v>
      </c>
      <c r="K106" s="2">
        <f t="shared" ref="K106:O106" si="37">C106/C111</f>
        <v>0.21721721721721721</v>
      </c>
      <c r="L106" s="2">
        <f t="shared" si="37"/>
        <v>0.24028268551236748</v>
      </c>
      <c r="M106" s="2">
        <f t="shared" si="37"/>
        <v>0.23076923076923078</v>
      </c>
      <c r="N106" s="2">
        <f t="shared" si="37"/>
        <v>0.19727891156462585</v>
      </c>
      <c r="O106" s="2">
        <f t="shared" si="37"/>
        <v>0.19680851063829788</v>
      </c>
      <c r="R106" t="s">
        <v>139</v>
      </c>
      <c r="S106" s="3">
        <f>K107+K108</f>
        <v>0.33233233233233234</v>
      </c>
      <c r="T106" s="3">
        <f>L107+L108</f>
        <v>0.31448763250883394</v>
      </c>
      <c r="U106" s="3">
        <f>M107+M108</f>
        <v>0.33760683760683763</v>
      </c>
      <c r="V106" s="3">
        <f>N107+N108</f>
        <v>0.35034013605442177</v>
      </c>
      <c r="W106" s="3">
        <f>O107+O108</f>
        <v>0.32446808510638298</v>
      </c>
    </row>
    <row r="107" spans="1:23" x14ac:dyDescent="0.25">
      <c r="B107" t="s">
        <v>11</v>
      </c>
      <c r="C107">
        <v>151</v>
      </c>
      <c r="D107">
        <v>48</v>
      </c>
      <c r="E107">
        <v>29</v>
      </c>
      <c r="F107">
        <v>45</v>
      </c>
      <c r="G107">
        <v>29</v>
      </c>
      <c r="J107" t="s">
        <v>11</v>
      </c>
      <c r="K107" s="2">
        <f t="shared" ref="K107:O107" si="38">C107/C111</f>
        <v>0.15115115115115116</v>
      </c>
      <c r="L107" s="2">
        <f t="shared" si="38"/>
        <v>0.16961130742049471</v>
      </c>
      <c r="M107" s="2">
        <f t="shared" si="38"/>
        <v>0.12393162393162394</v>
      </c>
      <c r="N107" s="2">
        <f t="shared" si="38"/>
        <v>0.15306122448979592</v>
      </c>
      <c r="O107" s="2">
        <f t="shared" si="38"/>
        <v>0.15425531914893617</v>
      </c>
      <c r="R107" t="s">
        <v>140</v>
      </c>
      <c r="S107" s="3">
        <f>K109+K110</f>
        <v>0.21721721721721721</v>
      </c>
      <c r="T107" s="3">
        <f>L109+L110</f>
        <v>0.21908127208480566</v>
      </c>
      <c r="U107" s="3">
        <f>M109+M110</f>
        <v>0.22222222222222221</v>
      </c>
      <c r="V107" s="3">
        <f>N109+N110</f>
        <v>0.2142857142857143</v>
      </c>
      <c r="W107" s="3">
        <f>O109+O110</f>
        <v>0.21276595744680848</v>
      </c>
    </row>
    <row r="108" spans="1:23" x14ac:dyDescent="0.25">
      <c r="B108" t="s">
        <v>12</v>
      </c>
      <c r="C108">
        <v>181</v>
      </c>
      <c r="D108">
        <v>41</v>
      </c>
      <c r="E108">
        <v>50</v>
      </c>
      <c r="F108">
        <v>58</v>
      </c>
      <c r="G108">
        <v>32</v>
      </c>
      <c r="J108" t="s">
        <v>12</v>
      </c>
      <c r="K108" s="2">
        <f t="shared" ref="K108:O108" si="39">C108/C111</f>
        <v>0.18118118118118118</v>
      </c>
      <c r="L108" s="2">
        <f t="shared" si="39"/>
        <v>0.14487632508833923</v>
      </c>
      <c r="M108" s="2">
        <f t="shared" si="39"/>
        <v>0.21367521367521367</v>
      </c>
      <c r="N108" s="2">
        <f t="shared" si="39"/>
        <v>0.19727891156462585</v>
      </c>
      <c r="O108" s="2">
        <f t="shared" si="39"/>
        <v>0.1702127659574468</v>
      </c>
    </row>
    <row r="109" spans="1:23" x14ac:dyDescent="0.25">
      <c r="B109" t="s">
        <v>13</v>
      </c>
      <c r="C109">
        <v>96</v>
      </c>
      <c r="D109">
        <v>29</v>
      </c>
      <c r="E109">
        <v>19</v>
      </c>
      <c r="F109">
        <v>32</v>
      </c>
      <c r="G109">
        <v>16</v>
      </c>
      <c r="J109" t="s">
        <v>13</v>
      </c>
      <c r="K109" s="2">
        <f t="shared" ref="K109:O109" si="40">C109/C111</f>
        <v>9.6096096096096095E-2</v>
      </c>
      <c r="L109" s="2">
        <f t="shared" si="40"/>
        <v>0.10247349823321555</v>
      </c>
      <c r="M109" s="2">
        <f t="shared" si="40"/>
        <v>8.11965811965812E-2</v>
      </c>
      <c r="N109" s="2">
        <f t="shared" si="40"/>
        <v>0.10884353741496598</v>
      </c>
      <c r="O109" s="2">
        <f t="shared" si="40"/>
        <v>8.5106382978723402E-2</v>
      </c>
    </row>
    <row r="110" spans="1:23" x14ac:dyDescent="0.25">
      <c r="B110" t="s">
        <v>14</v>
      </c>
      <c r="C110">
        <v>121</v>
      </c>
      <c r="D110">
        <v>33</v>
      </c>
      <c r="E110">
        <v>33</v>
      </c>
      <c r="F110">
        <v>31</v>
      </c>
      <c r="G110">
        <v>24</v>
      </c>
      <c r="J110" t="s">
        <v>14</v>
      </c>
      <c r="K110" s="2">
        <f t="shared" ref="K110:O110" si="41">C110/C111</f>
        <v>0.12112112112112113</v>
      </c>
      <c r="L110" s="2">
        <f t="shared" si="41"/>
        <v>0.1166077738515901</v>
      </c>
      <c r="M110" s="2">
        <f t="shared" si="41"/>
        <v>0.14102564102564102</v>
      </c>
      <c r="N110" s="2">
        <f t="shared" si="41"/>
        <v>0.10544217687074831</v>
      </c>
      <c r="O110" s="2">
        <f t="shared" si="41"/>
        <v>0.1276595744680851</v>
      </c>
    </row>
    <row r="111" spans="1:23" x14ac:dyDescent="0.25">
      <c r="A111" t="s">
        <v>3</v>
      </c>
      <c r="C111">
        <v>999</v>
      </c>
      <c r="D111">
        <v>283</v>
      </c>
      <c r="E111">
        <v>234</v>
      </c>
      <c r="F111">
        <v>294</v>
      </c>
      <c r="G111">
        <v>188</v>
      </c>
    </row>
    <row r="113" spans="1:22" s="12" customFormat="1" x14ac:dyDescent="0.25"/>
    <row r="116" spans="1:22" x14ac:dyDescent="0.25">
      <c r="A116" t="s">
        <v>91</v>
      </c>
    </row>
    <row r="117" spans="1:22" x14ac:dyDescent="0.25">
      <c r="A117" t="s">
        <v>1</v>
      </c>
    </row>
    <row r="118" spans="1:22" x14ac:dyDescent="0.25">
      <c r="C118" t="s">
        <v>3</v>
      </c>
      <c r="D118" t="s">
        <v>47</v>
      </c>
    </row>
    <row r="119" spans="1:22" s="1" customFormat="1" ht="80" x14ac:dyDescent="0.25">
      <c r="D119" s="1" t="s">
        <v>48</v>
      </c>
      <c r="E119" s="1" t="s">
        <v>49</v>
      </c>
      <c r="F119" s="1" t="s">
        <v>50</v>
      </c>
      <c r="K119" s="1" t="str">
        <f>C118</f>
        <v>Total</v>
      </c>
      <c r="L119" s="1" t="str">
        <f>D119</f>
        <v>Most of the time</v>
      </c>
      <c r="M119" s="1" t="str">
        <f>E119</f>
        <v>Some of the time/Only now and then</v>
      </c>
      <c r="N119" s="1" t="str">
        <f>F119</f>
        <v>Hardly at all/Don't know</v>
      </c>
      <c r="S119" s="1" t="str">
        <f>K119</f>
        <v>Total</v>
      </c>
      <c r="T119" s="1" t="str">
        <f>L119</f>
        <v>Most of the time</v>
      </c>
      <c r="U119" s="1" t="str">
        <f>M119</f>
        <v>Some of the time/Only now and then</v>
      </c>
      <c r="V119" s="1" t="str">
        <f>N119</f>
        <v>Hardly at all/Don't know</v>
      </c>
    </row>
    <row r="120" spans="1:22" x14ac:dyDescent="0.25">
      <c r="B120" t="s">
        <v>8</v>
      </c>
      <c r="C120">
        <v>94</v>
      </c>
      <c r="D120">
        <v>44</v>
      </c>
      <c r="E120">
        <v>47</v>
      </c>
      <c r="F120">
        <v>3</v>
      </c>
      <c r="J120" t="s">
        <v>8</v>
      </c>
      <c r="K120" s="2">
        <f t="shared" ref="K120:N120" si="42">C120/C127</f>
        <v>9.4094094094094097E-2</v>
      </c>
      <c r="L120" s="2">
        <f t="shared" si="42"/>
        <v>0.10551558752997602</v>
      </c>
      <c r="M120" s="2">
        <f t="shared" si="42"/>
        <v>0.10398230088495575</v>
      </c>
      <c r="N120" s="2">
        <f t="shared" si="42"/>
        <v>2.3076923076923078E-2</v>
      </c>
      <c r="R120" t="s">
        <v>138</v>
      </c>
      <c r="S120" s="3">
        <f>K120+K121</f>
        <v>0.23323323323323325</v>
      </c>
      <c r="T120" s="3">
        <f>L120+L121</f>
        <v>0.27577937649880097</v>
      </c>
      <c r="U120" s="3">
        <f>M120+M121</f>
        <v>0.21017699115044247</v>
      </c>
      <c r="V120" s="3">
        <f>N120+N121</f>
        <v>0.17692307692307693</v>
      </c>
    </row>
    <row r="121" spans="1:22" x14ac:dyDescent="0.25">
      <c r="B121" t="s">
        <v>9</v>
      </c>
      <c r="C121">
        <v>139</v>
      </c>
      <c r="D121">
        <v>71</v>
      </c>
      <c r="E121">
        <v>48</v>
      </c>
      <c r="F121">
        <v>20</v>
      </c>
      <c r="J121" t="s">
        <v>9</v>
      </c>
      <c r="K121" s="2">
        <f t="shared" ref="K121:N121" si="43">C121/C127</f>
        <v>0.13913913913913914</v>
      </c>
      <c r="L121" s="2">
        <f t="shared" si="43"/>
        <v>0.17026378896882494</v>
      </c>
      <c r="M121" s="2">
        <f t="shared" si="43"/>
        <v>0.10619469026548672</v>
      </c>
      <c r="N121" s="2">
        <f t="shared" si="43"/>
        <v>0.15384615384615385</v>
      </c>
      <c r="R121" t="s">
        <v>10</v>
      </c>
      <c r="S121" s="3">
        <f>K122</f>
        <v>0.21621621621621623</v>
      </c>
      <c r="T121" s="3">
        <f>L122</f>
        <v>0.19424460431654678</v>
      </c>
      <c r="U121" s="3">
        <f>M122</f>
        <v>0.25663716814159293</v>
      </c>
      <c r="V121" s="3">
        <f>N122</f>
        <v>0.14615384615384616</v>
      </c>
    </row>
    <row r="122" spans="1:22" x14ac:dyDescent="0.25">
      <c r="B122" t="s">
        <v>10</v>
      </c>
      <c r="C122">
        <v>216</v>
      </c>
      <c r="D122">
        <v>81</v>
      </c>
      <c r="E122">
        <v>116</v>
      </c>
      <c r="F122">
        <v>19</v>
      </c>
      <c r="J122" t="s">
        <v>10</v>
      </c>
      <c r="K122" s="2">
        <f t="shared" ref="K122:N122" si="44">C122/C127</f>
        <v>0.21621621621621623</v>
      </c>
      <c r="L122" s="2">
        <f t="shared" si="44"/>
        <v>0.19424460431654678</v>
      </c>
      <c r="M122" s="2">
        <f t="shared" si="44"/>
        <v>0.25663716814159293</v>
      </c>
      <c r="N122" s="2">
        <f t="shared" si="44"/>
        <v>0.14615384615384616</v>
      </c>
      <c r="R122" t="s">
        <v>139</v>
      </c>
      <c r="S122" s="3">
        <f>K123+K124</f>
        <v>0.33333333333333337</v>
      </c>
      <c r="T122" s="3">
        <f>L123+L124</f>
        <v>0.36690647482014388</v>
      </c>
      <c r="U122" s="3">
        <f>M123+M124</f>
        <v>0.34734513274336282</v>
      </c>
      <c r="V122" s="3">
        <f>N123+N124</f>
        <v>0.17692307692307693</v>
      </c>
    </row>
    <row r="123" spans="1:22" x14ac:dyDescent="0.25">
      <c r="B123" t="s">
        <v>11</v>
      </c>
      <c r="C123">
        <v>152</v>
      </c>
      <c r="D123">
        <v>77</v>
      </c>
      <c r="E123">
        <v>71</v>
      </c>
      <c r="F123">
        <v>4</v>
      </c>
      <c r="J123" t="s">
        <v>11</v>
      </c>
      <c r="K123" s="2">
        <f t="shared" ref="K123:N123" si="45">C123/C127</f>
        <v>0.15215215215215216</v>
      </c>
      <c r="L123" s="2">
        <f t="shared" si="45"/>
        <v>0.18465227817745802</v>
      </c>
      <c r="M123" s="2">
        <f t="shared" si="45"/>
        <v>0.15707964601769911</v>
      </c>
      <c r="N123" s="2">
        <f t="shared" si="45"/>
        <v>3.0769230769230771E-2</v>
      </c>
      <c r="R123" t="s">
        <v>140</v>
      </c>
      <c r="S123" s="3">
        <f>K125+K126</f>
        <v>0.21721721721721721</v>
      </c>
      <c r="T123" s="3">
        <f>L125+L126</f>
        <v>0.16306954436450838</v>
      </c>
      <c r="U123" s="3">
        <f>M125+M126</f>
        <v>0.18584070796460178</v>
      </c>
      <c r="V123" s="3">
        <f>N125+N126</f>
        <v>0.5</v>
      </c>
    </row>
    <row r="124" spans="1:22" x14ac:dyDescent="0.25">
      <c r="B124" t="s">
        <v>12</v>
      </c>
      <c r="C124">
        <v>181</v>
      </c>
      <c r="D124">
        <v>76</v>
      </c>
      <c r="E124">
        <v>86</v>
      </c>
      <c r="F124">
        <v>19</v>
      </c>
      <c r="J124" t="s">
        <v>12</v>
      </c>
      <c r="K124" s="2">
        <f t="shared" ref="K124:N124" si="46">C124/C127</f>
        <v>0.18118118118118118</v>
      </c>
      <c r="L124" s="2">
        <f t="shared" si="46"/>
        <v>0.18225419664268586</v>
      </c>
      <c r="M124" s="2">
        <f t="shared" si="46"/>
        <v>0.19026548672566371</v>
      </c>
      <c r="N124" s="2">
        <f t="shared" si="46"/>
        <v>0.14615384615384616</v>
      </c>
    </row>
    <row r="125" spans="1:22" x14ac:dyDescent="0.25">
      <c r="B125" t="s">
        <v>13</v>
      </c>
      <c r="C125">
        <v>96</v>
      </c>
      <c r="D125">
        <v>25</v>
      </c>
      <c r="E125">
        <v>44</v>
      </c>
      <c r="F125">
        <v>27</v>
      </c>
      <c r="J125" t="s">
        <v>13</v>
      </c>
      <c r="K125" s="2">
        <f t="shared" ref="K125:N125" si="47">C125/C127</f>
        <v>9.6096096096096095E-2</v>
      </c>
      <c r="L125" s="2">
        <f t="shared" si="47"/>
        <v>5.9952038369304558E-2</v>
      </c>
      <c r="M125" s="2">
        <f t="shared" si="47"/>
        <v>9.7345132743362831E-2</v>
      </c>
      <c r="N125" s="2">
        <f t="shared" si="47"/>
        <v>0.2076923076923077</v>
      </c>
    </row>
    <row r="126" spans="1:22" x14ac:dyDescent="0.25">
      <c r="B126" t="s">
        <v>14</v>
      </c>
      <c r="C126">
        <v>121</v>
      </c>
      <c r="D126">
        <v>43</v>
      </c>
      <c r="E126">
        <v>40</v>
      </c>
      <c r="F126">
        <v>38</v>
      </c>
      <c r="J126" t="s">
        <v>14</v>
      </c>
      <c r="K126" s="2">
        <f t="shared" ref="K126:N126" si="48">C126/C127</f>
        <v>0.12112112112112113</v>
      </c>
      <c r="L126" s="2">
        <f t="shared" si="48"/>
        <v>0.10311750599520383</v>
      </c>
      <c r="M126" s="2">
        <f t="shared" si="48"/>
        <v>8.8495575221238937E-2</v>
      </c>
      <c r="N126" s="2">
        <f t="shared" si="48"/>
        <v>0.29230769230769232</v>
      </c>
    </row>
    <row r="127" spans="1:22" x14ac:dyDescent="0.25">
      <c r="A127" t="s">
        <v>3</v>
      </c>
      <c r="C127">
        <v>999</v>
      </c>
      <c r="D127">
        <v>417</v>
      </c>
      <c r="E127">
        <v>452</v>
      </c>
      <c r="F127">
        <v>130</v>
      </c>
    </row>
    <row r="129" spans="1:23" s="12" customFormat="1" x14ac:dyDescent="0.25"/>
    <row r="132" spans="1:23" x14ac:dyDescent="0.25">
      <c r="A132" t="s">
        <v>92</v>
      </c>
    </row>
    <row r="133" spans="1:23" x14ac:dyDescent="0.25">
      <c r="A133" t="s">
        <v>1</v>
      </c>
    </row>
    <row r="134" spans="1:23" x14ac:dyDescent="0.25">
      <c r="C134" t="s">
        <v>3</v>
      </c>
      <c r="D134" t="s">
        <v>52</v>
      </c>
    </row>
    <row r="135" spans="1:23" s="1" customFormat="1" ht="100" x14ac:dyDescent="0.25">
      <c r="D135" s="1" t="s">
        <v>53</v>
      </c>
      <c r="E135" s="1" t="s">
        <v>54</v>
      </c>
      <c r="F135" s="1" t="s">
        <v>55</v>
      </c>
      <c r="G135" s="1" t="s">
        <v>56</v>
      </c>
      <c r="K135" s="1" t="str">
        <f>C134</f>
        <v>Total</v>
      </c>
      <c r="L135" s="1" t="str">
        <f>D135</f>
        <v>Voted for Kamala Harris in 2024</v>
      </c>
      <c r="M135" s="1" t="str">
        <f>E135</f>
        <v>Voted for Donald Trump in 2024</v>
      </c>
      <c r="N135" s="1" t="str">
        <f>F135</f>
        <v>Voted third party presidential candidate in 2024</v>
      </c>
      <c r="O135" s="1" t="str">
        <f>G135</f>
        <v>Did not vote in 2024</v>
      </c>
      <c r="S135" s="1" t="str">
        <f>K135</f>
        <v>Total</v>
      </c>
      <c r="T135" s="1" t="str">
        <f>L135</f>
        <v>Voted for Kamala Harris in 2024</v>
      </c>
      <c r="U135" s="1" t="str">
        <f>M135</f>
        <v>Voted for Donald Trump in 2024</v>
      </c>
      <c r="V135" s="1" t="str">
        <f>N135</f>
        <v>Voted third party presidential candidate in 2024</v>
      </c>
      <c r="W135" s="1" t="str">
        <f>O135</f>
        <v>Did not vote in 2024</v>
      </c>
    </row>
    <row r="136" spans="1:23" x14ac:dyDescent="0.25">
      <c r="B136" t="s">
        <v>8</v>
      </c>
      <c r="C136">
        <v>94</v>
      </c>
      <c r="D136">
        <v>25</v>
      </c>
      <c r="E136">
        <v>43</v>
      </c>
      <c r="F136">
        <v>1</v>
      </c>
      <c r="G136">
        <v>25</v>
      </c>
      <c r="J136" t="s">
        <v>8</v>
      </c>
      <c r="K136" s="2">
        <f t="shared" ref="K136:O136" si="49">C136/C143</f>
        <v>9.4094094094094097E-2</v>
      </c>
      <c r="L136" s="2">
        <f t="shared" si="49"/>
        <v>6.8119891008174394E-2</v>
      </c>
      <c r="M136" s="2">
        <f t="shared" si="49"/>
        <v>0.11197916666666667</v>
      </c>
      <c r="N136" s="2">
        <f t="shared" si="49"/>
        <v>0.25</v>
      </c>
      <c r="O136" s="2">
        <f t="shared" si="49"/>
        <v>0.10245901639344263</v>
      </c>
      <c r="R136" t="s">
        <v>138</v>
      </c>
      <c r="S136" s="3">
        <f>K136+K137</f>
        <v>0.23423423423423423</v>
      </c>
      <c r="T136" s="3">
        <f>L136+L137</f>
        <v>0.22070844686648503</v>
      </c>
      <c r="U136" s="3">
        <f>M136+M137</f>
        <v>0.27864583333333331</v>
      </c>
      <c r="V136" s="3">
        <f>N136+N137</f>
        <v>0.25</v>
      </c>
      <c r="W136" s="3">
        <f>O136+O137</f>
        <v>0.1844262295081967</v>
      </c>
    </row>
    <row r="137" spans="1:23" x14ac:dyDescent="0.25">
      <c r="B137" t="s">
        <v>9</v>
      </c>
      <c r="C137">
        <v>140</v>
      </c>
      <c r="D137">
        <v>56</v>
      </c>
      <c r="E137">
        <v>64</v>
      </c>
      <c r="F137">
        <v>0</v>
      </c>
      <c r="G137">
        <v>20</v>
      </c>
      <c r="J137" t="s">
        <v>9</v>
      </c>
      <c r="K137" s="2">
        <f t="shared" ref="K137:O137" si="50">C137/C143</f>
        <v>0.14014014014014015</v>
      </c>
      <c r="L137" s="2">
        <f t="shared" si="50"/>
        <v>0.15258855585831063</v>
      </c>
      <c r="M137" s="2">
        <f t="shared" si="50"/>
        <v>0.16666666666666666</v>
      </c>
      <c r="N137" s="2">
        <f t="shared" si="50"/>
        <v>0</v>
      </c>
      <c r="O137" s="2">
        <f t="shared" si="50"/>
        <v>8.1967213114754092E-2</v>
      </c>
      <c r="R137" t="s">
        <v>10</v>
      </c>
      <c r="S137" s="3">
        <f>K138</f>
        <v>0.21621621621621623</v>
      </c>
      <c r="T137" s="3">
        <f>L138</f>
        <v>0.22888283378746593</v>
      </c>
      <c r="U137" s="3">
        <f>M138</f>
        <v>0.2109375</v>
      </c>
      <c r="V137" s="3">
        <f>N138</f>
        <v>0.25</v>
      </c>
      <c r="W137" s="3">
        <f>O138</f>
        <v>0.20491803278688525</v>
      </c>
    </row>
    <row r="138" spans="1:23" x14ac:dyDescent="0.25">
      <c r="B138" t="s">
        <v>10</v>
      </c>
      <c r="C138">
        <v>216</v>
      </c>
      <c r="D138">
        <v>84</v>
      </c>
      <c r="E138">
        <v>81</v>
      </c>
      <c r="F138">
        <v>1</v>
      </c>
      <c r="G138">
        <v>50</v>
      </c>
      <c r="J138" t="s">
        <v>10</v>
      </c>
      <c r="K138" s="2">
        <f t="shared" ref="K138:O138" si="51">C138/C143</f>
        <v>0.21621621621621623</v>
      </c>
      <c r="L138" s="2">
        <f t="shared" si="51"/>
        <v>0.22888283378746593</v>
      </c>
      <c r="M138" s="2">
        <f t="shared" si="51"/>
        <v>0.2109375</v>
      </c>
      <c r="N138" s="2">
        <f t="shared" si="51"/>
        <v>0.25</v>
      </c>
      <c r="O138" s="2">
        <f t="shared" si="51"/>
        <v>0.20491803278688525</v>
      </c>
      <c r="R138" t="s">
        <v>139</v>
      </c>
      <c r="S138" s="3">
        <f>K139+K140</f>
        <v>0.33233233233233234</v>
      </c>
      <c r="T138" s="3">
        <f>L139+L140</f>
        <v>0.38419618528610355</v>
      </c>
      <c r="U138" s="3">
        <f>M139+M140</f>
        <v>0.3203125</v>
      </c>
      <c r="V138" s="3">
        <f>N139+N140</f>
        <v>0</v>
      </c>
      <c r="W138" s="3">
        <f>O139+O140</f>
        <v>0.27868852459016391</v>
      </c>
    </row>
    <row r="139" spans="1:23" x14ac:dyDescent="0.25">
      <c r="B139" t="s">
        <v>11</v>
      </c>
      <c r="C139">
        <v>152</v>
      </c>
      <c r="D139">
        <v>61</v>
      </c>
      <c r="E139">
        <v>71</v>
      </c>
      <c r="F139">
        <v>0</v>
      </c>
      <c r="G139">
        <v>20</v>
      </c>
      <c r="J139" t="s">
        <v>11</v>
      </c>
      <c r="K139" s="2">
        <f t="shared" ref="K139:O139" si="52">C139/C143</f>
        <v>0.15215215215215216</v>
      </c>
      <c r="L139" s="2">
        <f t="shared" si="52"/>
        <v>0.16621253405994552</v>
      </c>
      <c r="M139" s="2">
        <f t="shared" si="52"/>
        <v>0.18489583333333334</v>
      </c>
      <c r="N139" s="2">
        <f t="shared" si="52"/>
        <v>0</v>
      </c>
      <c r="O139" s="2">
        <f t="shared" si="52"/>
        <v>8.1967213114754092E-2</v>
      </c>
      <c r="R139" t="s">
        <v>140</v>
      </c>
      <c r="S139" s="3">
        <f>K141+K142</f>
        <v>0.21721721721721721</v>
      </c>
      <c r="T139" s="3">
        <f>L141+L142</f>
        <v>0.16621253405994552</v>
      </c>
      <c r="U139" s="3">
        <f>M141+M142</f>
        <v>0.19010416666666669</v>
      </c>
      <c r="V139" s="3">
        <f>N141+N142</f>
        <v>0.5</v>
      </c>
      <c r="W139" s="3">
        <f>O141+O142</f>
        <v>0.33196721311475408</v>
      </c>
    </row>
    <row r="140" spans="1:23" x14ac:dyDescent="0.25">
      <c r="B140" t="s">
        <v>12</v>
      </c>
      <c r="C140">
        <v>180</v>
      </c>
      <c r="D140">
        <v>80</v>
      </c>
      <c r="E140">
        <v>52</v>
      </c>
      <c r="F140">
        <v>0</v>
      </c>
      <c r="G140">
        <v>48</v>
      </c>
      <c r="J140" t="s">
        <v>12</v>
      </c>
      <c r="K140" s="2">
        <f t="shared" ref="K140:O140" si="53">C140/C143</f>
        <v>0.18018018018018017</v>
      </c>
      <c r="L140" s="2">
        <f t="shared" si="53"/>
        <v>0.21798365122615804</v>
      </c>
      <c r="M140" s="2">
        <f t="shared" si="53"/>
        <v>0.13541666666666666</v>
      </c>
      <c r="N140" s="2">
        <f t="shared" si="53"/>
        <v>0</v>
      </c>
      <c r="O140" s="2">
        <f t="shared" si="53"/>
        <v>0.19672131147540983</v>
      </c>
    </row>
    <row r="141" spans="1:23" x14ac:dyDescent="0.25">
      <c r="B141" t="s">
        <v>13</v>
      </c>
      <c r="C141">
        <v>96</v>
      </c>
      <c r="D141">
        <v>23</v>
      </c>
      <c r="E141">
        <v>30</v>
      </c>
      <c r="F141">
        <v>0</v>
      </c>
      <c r="G141">
        <v>43</v>
      </c>
      <c r="J141" t="s">
        <v>13</v>
      </c>
      <c r="K141" s="2">
        <f t="shared" ref="K141:O141" si="54">C141/C143</f>
        <v>9.6096096096096095E-2</v>
      </c>
      <c r="L141" s="2">
        <f t="shared" si="54"/>
        <v>6.2670299727520432E-2</v>
      </c>
      <c r="M141" s="2">
        <f t="shared" si="54"/>
        <v>7.8125E-2</v>
      </c>
      <c r="N141" s="2">
        <f t="shared" si="54"/>
        <v>0</v>
      </c>
      <c r="O141" s="2">
        <f t="shared" si="54"/>
        <v>0.17622950819672131</v>
      </c>
    </row>
    <row r="142" spans="1:23" x14ac:dyDescent="0.25">
      <c r="B142" t="s">
        <v>14</v>
      </c>
      <c r="C142">
        <v>121</v>
      </c>
      <c r="D142">
        <v>38</v>
      </c>
      <c r="E142">
        <v>43</v>
      </c>
      <c r="F142">
        <v>2</v>
      </c>
      <c r="G142">
        <v>38</v>
      </c>
      <c r="J142" t="s">
        <v>14</v>
      </c>
      <c r="K142" s="2">
        <f t="shared" ref="K142:O142" si="55">C142/C143</f>
        <v>0.12112112112112113</v>
      </c>
      <c r="L142" s="2">
        <f t="shared" si="55"/>
        <v>0.10354223433242507</v>
      </c>
      <c r="M142" s="2">
        <f t="shared" si="55"/>
        <v>0.11197916666666667</v>
      </c>
      <c r="N142" s="2">
        <f t="shared" si="55"/>
        <v>0.5</v>
      </c>
      <c r="O142" s="2">
        <f t="shared" si="55"/>
        <v>0.15573770491803279</v>
      </c>
    </row>
    <row r="143" spans="1:23" x14ac:dyDescent="0.25">
      <c r="A143" t="s">
        <v>3</v>
      </c>
      <c r="C143">
        <v>999</v>
      </c>
      <c r="D143">
        <v>367</v>
      </c>
      <c r="E143">
        <v>384</v>
      </c>
      <c r="F143">
        <v>4</v>
      </c>
      <c r="G143">
        <v>244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CA3A-3865-354D-8DD6-5130A45F2D5B}">
  <dimension ref="A1:W143"/>
  <sheetViews>
    <sheetView showGridLines="0" topLeftCell="H1" workbookViewId="0"/>
  </sheetViews>
  <sheetFormatPr baseColWidth="10" defaultRowHeight="19" x14ac:dyDescent="0.25"/>
  <cols>
    <col min="2" max="2" width="25.140625" customWidth="1"/>
    <col min="10" max="10" width="25.140625" customWidth="1"/>
    <col min="18" max="18" width="34" customWidth="1"/>
  </cols>
  <sheetData>
    <row r="1" spans="1:23" x14ac:dyDescent="0.25">
      <c r="A1" s="6" t="s">
        <v>172</v>
      </c>
    </row>
    <row r="2" spans="1:23" x14ac:dyDescent="0.25">
      <c r="A2" t="s">
        <v>175</v>
      </c>
    </row>
    <row r="4" spans="1:23" x14ac:dyDescent="0.25">
      <c r="A4" t="s">
        <v>93</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8</v>
      </c>
      <c r="C8">
        <v>425</v>
      </c>
      <c r="D8">
        <v>125</v>
      </c>
      <c r="E8">
        <v>145</v>
      </c>
      <c r="F8">
        <v>138</v>
      </c>
      <c r="G8">
        <v>17</v>
      </c>
      <c r="J8" t="s">
        <v>8</v>
      </c>
      <c r="K8" s="2">
        <f>C8/C15</f>
        <v>0.42415169660678642</v>
      </c>
      <c r="L8" s="2">
        <f>D8/D15</f>
        <v>0.42517006802721086</v>
      </c>
      <c r="M8" s="2">
        <f>E8/E15</f>
        <v>0.40502793296089384</v>
      </c>
      <c r="N8" s="2">
        <f>F8/F15</f>
        <v>0.4825174825174825</v>
      </c>
      <c r="O8" s="2">
        <f>G8/G15</f>
        <v>0.265625</v>
      </c>
      <c r="R8" t="s">
        <v>138</v>
      </c>
      <c r="S8" s="3">
        <f>K8+K9</f>
        <v>0.68662674650698596</v>
      </c>
      <c r="T8" s="3">
        <f>L8+L9</f>
        <v>0.64965986394557818</v>
      </c>
      <c r="U8" s="3">
        <f>M8+M9</f>
        <v>0.66201117318435754</v>
      </c>
      <c r="V8" s="3">
        <f>N8+N9</f>
        <v>0.80769230769230771</v>
      </c>
      <c r="W8" s="3">
        <f>O8+O9</f>
        <v>0.453125</v>
      </c>
    </row>
    <row r="9" spans="1:23" x14ac:dyDescent="0.25">
      <c r="B9" t="s">
        <v>9</v>
      </c>
      <c r="C9">
        <v>263</v>
      </c>
      <c r="D9">
        <v>66</v>
      </c>
      <c r="E9">
        <v>92</v>
      </c>
      <c r="F9">
        <v>93</v>
      </c>
      <c r="G9">
        <v>12</v>
      </c>
      <c r="J9" t="s">
        <v>9</v>
      </c>
      <c r="K9" s="2">
        <f>C9/C15</f>
        <v>0.2624750499001996</v>
      </c>
      <c r="L9" s="2">
        <f>D9/D15</f>
        <v>0.22448979591836735</v>
      </c>
      <c r="M9" s="2">
        <f>E9/E15</f>
        <v>0.25698324022346369</v>
      </c>
      <c r="N9" s="2">
        <f>F9/F15</f>
        <v>0.32517482517482516</v>
      </c>
      <c r="O9" s="2">
        <f>G9/G15</f>
        <v>0.1875</v>
      </c>
      <c r="R9" t="s">
        <v>10</v>
      </c>
      <c r="S9" s="3">
        <f>K10</f>
        <v>0.13572854291417166</v>
      </c>
      <c r="T9" s="3">
        <f>L10</f>
        <v>0.14285714285714285</v>
      </c>
      <c r="U9" s="3">
        <f>M10</f>
        <v>0.16201117318435754</v>
      </c>
      <c r="V9" s="3">
        <f>N10</f>
        <v>0.10139860139860139</v>
      </c>
      <c r="W9" s="3">
        <f>O10</f>
        <v>0.109375</v>
      </c>
    </row>
    <row r="10" spans="1:23" x14ac:dyDescent="0.25">
      <c r="B10" t="s">
        <v>10</v>
      </c>
      <c r="C10">
        <v>136</v>
      </c>
      <c r="D10">
        <v>42</v>
      </c>
      <c r="E10">
        <v>58</v>
      </c>
      <c r="F10">
        <v>29</v>
      </c>
      <c r="G10">
        <v>7</v>
      </c>
      <c r="J10" t="s">
        <v>10</v>
      </c>
      <c r="K10" s="2">
        <f>C10/C15</f>
        <v>0.13572854291417166</v>
      </c>
      <c r="L10" s="2">
        <f>D10/D15</f>
        <v>0.14285714285714285</v>
      </c>
      <c r="M10" s="2">
        <f>E10/E15</f>
        <v>0.16201117318435754</v>
      </c>
      <c r="N10" s="2">
        <f>F10/F15</f>
        <v>0.10139860139860139</v>
      </c>
      <c r="O10" s="2">
        <f>G10/G15</f>
        <v>0.109375</v>
      </c>
      <c r="R10" t="s">
        <v>139</v>
      </c>
      <c r="S10" s="3">
        <f>K11+K12</f>
        <v>5.9880239520958084E-2</v>
      </c>
      <c r="T10" s="3">
        <f>L11+L12</f>
        <v>9.1836734693877542E-2</v>
      </c>
      <c r="U10" s="3">
        <f>M11+M12</f>
        <v>5.8659217877094973E-2</v>
      </c>
      <c r="V10" s="3">
        <f>N11+N12</f>
        <v>3.4965034965034968E-2</v>
      </c>
      <c r="W10" s="3">
        <f>O11+O12</f>
        <v>3.125E-2</v>
      </c>
    </row>
    <row r="11" spans="1:23" x14ac:dyDescent="0.25">
      <c r="B11" t="s">
        <v>11</v>
      </c>
      <c r="C11">
        <v>42</v>
      </c>
      <c r="D11">
        <v>18</v>
      </c>
      <c r="E11">
        <v>14</v>
      </c>
      <c r="F11">
        <v>9</v>
      </c>
      <c r="G11">
        <v>1</v>
      </c>
      <c r="J11" t="s">
        <v>11</v>
      </c>
      <c r="K11" s="2">
        <f>C11/C15</f>
        <v>4.1916167664670656E-2</v>
      </c>
      <c r="L11" s="2">
        <f>D11/D15</f>
        <v>6.1224489795918366E-2</v>
      </c>
      <c r="M11" s="2">
        <f>E11/E15</f>
        <v>3.9106145251396648E-2</v>
      </c>
      <c r="N11" s="2">
        <f>F11/F15</f>
        <v>3.1468531468531472E-2</v>
      </c>
      <c r="O11" s="2">
        <f>G11/G15</f>
        <v>1.5625E-2</v>
      </c>
      <c r="R11" t="s">
        <v>140</v>
      </c>
      <c r="S11" s="3">
        <f>K13+K14</f>
        <v>0.11776447105788423</v>
      </c>
      <c r="T11" s="3">
        <f>L13+L14</f>
        <v>0.11564625850340135</v>
      </c>
      <c r="U11" s="3">
        <f>M13+M14</f>
        <v>0.11731843575418995</v>
      </c>
      <c r="V11" s="3">
        <f>N13+N14</f>
        <v>5.5944055944055951E-2</v>
      </c>
      <c r="W11" s="3">
        <f>O13+O14</f>
        <v>0.40625</v>
      </c>
    </row>
    <row r="12" spans="1:23" x14ac:dyDescent="0.25">
      <c r="B12" t="s">
        <v>12</v>
      </c>
      <c r="C12">
        <v>18</v>
      </c>
      <c r="D12">
        <v>9</v>
      </c>
      <c r="E12">
        <v>7</v>
      </c>
      <c r="F12">
        <v>1</v>
      </c>
      <c r="G12">
        <v>1</v>
      </c>
      <c r="J12" t="s">
        <v>12</v>
      </c>
      <c r="K12" s="2">
        <f>C12/C15</f>
        <v>1.7964071856287425E-2</v>
      </c>
      <c r="L12" s="2">
        <f>D12/D15</f>
        <v>3.0612244897959183E-2</v>
      </c>
      <c r="M12" s="2">
        <f>E12/E15</f>
        <v>1.9553072625698324E-2</v>
      </c>
      <c r="N12" s="2">
        <f>F12/F15</f>
        <v>3.4965034965034965E-3</v>
      </c>
      <c r="O12" s="2">
        <f>G12/G15</f>
        <v>1.5625E-2</v>
      </c>
    </row>
    <row r="13" spans="1:23" x14ac:dyDescent="0.25">
      <c r="B13" t="s">
        <v>13</v>
      </c>
      <c r="C13">
        <v>60</v>
      </c>
      <c r="D13">
        <v>22</v>
      </c>
      <c r="E13">
        <v>18</v>
      </c>
      <c r="F13">
        <v>9</v>
      </c>
      <c r="G13">
        <v>11</v>
      </c>
      <c r="J13" t="s">
        <v>13</v>
      </c>
      <c r="K13" s="2">
        <f>C13/C15</f>
        <v>5.9880239520958084E-2</v>
      </c>
      <c r="L13" s="2">
        <f>D13/D15</f>
        <v>7.4829931972789115E-2</v>
      </c>
      <c r="M13" s="2">
        <f>E13/E15</f>
        <v>5.027932960893855E-2</v>
      </c>
      <c r="N13" s="2">
        <f>F13/F15</f>
        <v>3.1468531468531472E-2</v>
      </c>
      <c r="O13" s="2">
        <f>G13/G15</f>
        <v>0.171875</v>
      </c>
    </row>
    <row r="14" spans="1:23" x14ac:dyDescent="0.25">
      <c r="B14" t="s">
        <v>14</v>
      </c>
      <c r="C14">
        <v>58</v>
      </c>
      <c r="D14">
        <v>12</v>
      </c>
      <c r="E14">
        <v>24</v>
      </c>
      <c r="F14">
        <v>7</v>
      </c>
      <c r="G14">
        <v>15</v>
      </c>
      <c r="J14" t="s">
        <v>14</v>
      </c>
      <c r="K14" s="2">
        <f>C14/C15</f>
        <v>5.7884231536926151E-2</v>
      </c>
      <c r="L14" s="2">
        <f>D14/D15</f>
        <v>4.0816326530612242E-2</v>
      </c>
      <c r="M14" s="2">
        <f>E14/E15</f>
        <v>6.7039106145251395E-2</v>
      </c>
      <c r="N14" s="2">
        <f>F14/F15</f>
        <v>2.4475524475524476E-2</v>
      </c>
      <c r="O14" s="2">
        <f>G14/G15</f>
        <v>0.234375</v>
      </c>
    </row>
    <row r="15" spans="1:23" x14ac:dyDescent="0.25">
      <c r="A15" t="s">
        <v>3</v>
      </c>
      <c r="C15">
        <v>1002</v>
      </c>
      <c r="D15">
        <v>294</v>
      </c>
      <c r="E15">
        <v>358</v>
      </c>
      <c r="F15">
        <v>286</v>
      </c>
      <c r="G15">
        <v>64</v>
      </c>
    </row>
    <row r="17" spans="1:23" s="12" customFormat="1" x14ac:dyDescent="0.25"/>
    <row r="20" spans="1:23" x14ac:dyDescent="0.25">
      <c r="A20" t="s">
        <v>94</v>
      </c>
    </row>
    <row r="21" spans="1:23" x14ac:dyDescent="0.25">
      <c r="A21" t="s">
        <v>1</v>
      </c>
    </row>
    <row r="22" spans="1:23" x14ac:dyDescent="0.25">
      <c r="C22" t="s">
        <v>3</v>
      </c>
      <c r="D22" t="s">
        <v>16</v>
      </c>
    </row>
    <row r="23" spans="1:23" s="1" customFormat="1" ht="40" x14ac:dyDescent="0.25">
      <c r="D23" s="1" t="s">
        <v>17</v>
      </c>
      <c r="E23" s="1" t="s">
        <v>18</v>
      </c>
      <c r="F23" s="1" t="s">
        <v>19</v>
      </c>
      <c r="G23" s="1" t="s">
        <v>20</v>
      </c>
      <c r="K23" s="1" t="str">
        <f>C22</f>
        <v>Total</v>
      </c>
      <c r="L23" s="1" t="str">
        <f>D23</f>
        <v>Liberal (Very)</v>
      </c>
      <c r="M23" s="1" t="str">
        <f>E23</f>
        <v>Moderate</v>
      </c>
      <c r="N23" s="1" t="str">
        <f>F23</f>
        <v>Conservative (Very)</v>
      </c>
      <c r="O23" s="1" t="str">
        <f>G23</f>
        <v>Not sure</v>
      </c>
      <c r="S23" s="1" t="str">
        <f>K23</f>
        <v>Total</v>
      </c>
      <c r="T23" s="1" t="str">
        <f>L23</f>
        <v>Liberal (Very)</v>
      </c>
      <c r="U23" s="1" t="str">
        <f>M23</f>
        <v>Moderate</v>
      </c>
      <c r="V23" s="1" t="str">
        <f>N23</f>
        <v>Conservative (Very)</v>
      </c>
      <c r="W23" s="1" t="str">
        <f>O23</f>
        <v>Not sure</v>
      </c>
    </row>
    <row r="24" spans="1:23" x14ac:dyDescent="0.25">
      <c r="B24" t="s">
        <v>8</v>
      </c>
      <c r="C24">
        <v>424</v>
      </c>
      <c r="D24">
        <v>138</v>
      </c>
      <c r="E24">
        <v>103</v>
      </c>
      <c r="F24">
        <v>167</v>
      </c>
      <c r="G24">
        <v>16</v>
      </c>
      <c r="J24" t="s">
        <v>8</v>
      </c>
      <c r="K24" s="2">
        <f t="shared" ref="K24:O24" si="0">C24/C31</f>
        <v>0.42357642357642356</v>
      </c>
      <c r="L24" s="2">
        <f t="shared" si="0"/>
        <v>0.54980079681274896</v>
      </c>
      <c r="M24" s="2">
        <f t="shared" si="0"/>
        <v>0.30294117647058821</v>
      </c>
      <c r="N24" s="2">
        <f t="shared" si="0"/>
        <v>0.48688046647230321</v>
      </c>
      <c r="O24" s="2">
        <f t="shared" si="0"/>
        <v>0.23880597014925373</v>
      </c>
      <c r="R24" t="s">
        <v>138</v>
      </c>
      <c r="S24" s="3">
        <f>K24+K25</f>
        <v>0.68631368631368628</v>
      </c>
      <c r="T24" s="3">
        <f>L24+L25</f>
        <v>0.78486055776892427</v>
      </c>
      <c r="U24" s="3">
        <f>M24+M25</f>
        <v>0.59411764705882353</v>
      </c>
      <c r="V24" s="3">
        <f>N24+N25</f>
        <v>0.76384839650145775</v>
      </c>
      <c r="W24" s="3">
        <f>O24+O25</f>
        <v>0.38805970149253732</v>
      </c>
    </row>
    <row r="25" spans="1:23" x14ac:dyDescent="0.25">
      <c r="B25" t="s">
        <v>9</v>
      </c>
      <c r="C25">
        <v>263</v>
      </c>
      <c r="D25">
        <v>59</v>
      </c>
      <c r="E25">
        <v>99</v>
      </c>
      <c r="F25">
        <v>95</v>
      </c>
      <c r="G25">
        <v>10</v>
      </c>
      <c r="J25" t="s">
        <v>9</v>
      </c>
      <c r="K25" s="2">
        <f t="shared" ref="K25:O25" si="1">C25/C31</f>
        <v>0.26273726273726272</v>
      </c>
      <c r="L25" s="2">
        <f t="shared" si="1"/>
        <v>0.23505976095617531</v>
      </c>
      <c r="M25" s="2">
        <f t="shared" si="1"/>
        <v>0.29117647058823531</v>
      </c>
      <c r="N25" s="2">
        <f t="shared" si="1"/>
        <v>0.27696793002915454</v>
      </c>
      <c r="O25" s="2">
        <f t="shared" si="1"/>
        <v>0.14925373134328357</v>
      </c>
      <c r="R25" t="s">
        <v>10</v>
      </c>
      <c r="S25" s="3">
        <f>K26</f>
        <v>0.13686313686313686</v>
      </c>
      <c r="T25" s="3">
        <f>L26</f>
        <v>7.9681274900398405E-2</v>
      </c>
      <c r="U25" s="3">
        <f>M26</f>
        <v>0.19705882352941176</v>
      </c>
      <c r="V25" s="3">
        <f>N26</f>
        <v>0.10495626822157435</v>
      </c>
      <c r="W25" s="3">
        <f>O26</f>
        <v>0.20895522388059701</v>
      </c>
    </row>
    <row r="26" spans="1:23" x14ac:dyDescent="0.25">
      <c r="B26" t="s">
        <v>10</v>
      </c>
      <c r="C26">
        <v>137</v>
      </c>
      <c r="D26">
        <v>20</v>
      </c>
      <c r="E26">
        <v>67</v>
      </c>
      <c r="F26">
        <v>36</v>
      </c>
      <c r="G26">
        <v>14</v>
      </c>
      <c r="J26" t="s">
        <v>10</v>
      </c>
      <c r="K26" s="2">
        <f t="shared" ref="K26:O26" si="2">C26/C31</f>
        <v>0.13686313686313686</v>
      </c>
      <c r="L26" s="2">
        <f t="shared" si="2"/>
        <v>7.9681274900398405E-2</v>
      </c>
      <c r="M26" s="2">
        <f t="shared" si="2"/>
        <v>0.19705882352941176</v>
      </c>
      <c r="N26" s="2">
        <f t="shared" si="2"/>
        <v>0.10495626822157435</v>
      </c>
      <c r="O26" s="2">
        <f t="shared" si="2"/>
        <v>0.20895522388059701</v>
      </c>
      <c r="R26" t="s">
        <v>139</v>
      </c>
      <c r="S26" s="3">
        <f>K27+K28</f>
        <v>5.9940059940059943E-2</v>
      </c>
      <c r="T26" s="3">
        <f>L27+L28</f>
        <v>4.7808764940239043E-2</v>
      </c>
      <c r="U26" s="3">
        <f>M27+M28</f>
        <v>7.9411764705882348E-2</v>
      </c>
      <c r="V26" s="3">
        <f>N27+N28</f>
        <v>4.6647230320699708E-2</v>
      </c>
      <c r="W26" s="3">
        <f>O27+O28</f>
        <v>7.4626865671641784E-2</v>
      </c>
    </row>
    <row r="27" spans="1:23" x14ac:dyDescent="0.25">
      <c r="B27" t="s">
        <v>11</v>
      </c>
      <c r="C27">
        <v>42</v>
      </c>
      <c r="D27">
        <v>7</v>
      </c>
      <c r="E27">
        <v>20</v>
      </c>
      <c r="F27">
        <v>12</v>
      </c>
      <c r="G27">
        <v>3</v>
      </c>
      <c r="J27" t="s">
        <v>11</v>
      </c>
      <c r="K27" s="2">
        <f t="shared" ref="K27:O27" si="3">C27/C31</f>
        <v>4.195804195804196E-2</v>
      </c>
      <c r="L27" s="2">
        <f t="shared" si="3"/>
        <v>2.7888446215139442E-2</v>
      </c>
      <c r="M27" s="2">
        <f t="shared" si="3"/>
        <v>5.8823529411764705E-2</v>
      </c>
      <c r="N27" s="2">
        <f t="shared" si="3"/>
        <v>3.4985422740524783E-2</v>
      </c>
      <c r="O27" s="2">
        <f t="shared" si="3"/>
        <v>4.4776119402985072E-2</v>
      </c>
      <c r="R27" t="s">
        <v>140</v>
      </c>
      <c r="S27" s="3">
        <f>K29+K30</f>
        <v>0.11688311688311689</v>
      </c>
      <c r="T27" s="3">
        <f>L29+L30</f>
        <v>8.7649402390438252E-2</v>
      </c>
      <c r="U27" s="3">
        <f>M29+M30</f>
        <v>0.12941176470588234</v>
      </c>
      <c r="V27" s="3">
        <f>N29+N30</f>
        <v>8.4548104956268216E-2</v>
      </c>
      <c r="W27" s="3">
        <f>O29+O30</f>
        <v>0.32835820895522388</v>
      </c>
    </row>
    <row r="28" spans="1:23" x14ac:dyDescent="0.25">
      <c r="B28" t="s">
        <v>12</v>
      </c>
      <c r="C28">
        <v>18</v>
      </c>
      <c r="D28">
        <v>5</v>
      </c>
      <c r="E28">
        <v>7</v>
      </c>
      <c r="F28">
        <v>4</v>
      </c>
      <c r="G28">
        <v>2</v>
      </c>
      <c r="J28" t="s">
        <v>12</v>
      </c>
      <c r="K28" s="2">
        <f t="shared" ref="K28:O28" si="4">C28/C31</f>
        <v>1.7982017982017984E-2</v>
      </c>
      <c r="L28" s="2">
        <f t="shared" si="4"/>
        <v>1.9920318725099601E-2</v>
      </c>
      <c r="M28" s="2">
        <f t="shared" si="4"/>
        <v>2.0588235294117647E-2</v>
      </c>
      <c r="N28" s="2">
        <f t="shared" si="4"/>
        <v>1.1661807580174927E-2</v>
      </c>
      <c r="O28" s="2">
        <f t="shared" si="4"/>
        <v>2.9850746268656716E-2</v>
      </c>
    </row>
    <row r="29" spans="1:23" x14ac:dyDescent="0.25">
      <c r="B29" t="s">
        <v>13</v>
      </c>
      <c r="C29">
        <v>60</v>
      </c>
      <c r="D29">
        <v>11</v>
      </c>
      <c r="E29">
        <v>24</v>
      </c>
      <c r="F29">
        <v>17</v>
      </c>
      <c r="G29">
        <v>8</v>
      </c>
      <c r="J29" t="s">
        <v>13</v>
      </c>
      <c r="K29" s="2">
        <f t="shared" ref="K29:O29" si="5">C29/C31</f>
        <v>5.9940059940059943E-2</v>
      </c>
      <c r="L29" s="2">
        <f t="shared" si="5"/>
        <v>4.3824701195219126E-2</v>
      </c>
      <c r="M29" s="2">
        <f t="shared" si="5"/>
        <v>7.0588235294117646E-2</v>
      </c>
      <c r="N29" s="2">
        <f t="shared" si="5"/>
        <v>4.9562682215743441E-2</v>
      </c>
      <c r="O29" s="2">
        <f t="shared" si="5"/>
        <v>0.11940298507462686</v>
      </c>
    </row>
    <row r="30" spans="1:23" x14ac:dyDescent="0.25">
      <c r="B30" t="s">
        <v>14</v>
      </c>
      <c r="C30">
        <v>57</v>
      </c>
      <c r="D30">
        <v>11</v>
      </c>
      <c r="E30">
        <v>20</v>
      </c>
      <c r="F30">
        <v>12</v>
      </c>
      <c r="G30">
        <v>14</v>
      </c>
      <c r="J30" t="s">
        <v>14</v>
      </c>
      <c r="K30" s="2">
        <f t="shared" ref="K30:O30" si="6">C30/C31</f>
        <v>5.6943056943056944E-2</v>
      </c>
      <c r="L30" s="2">
        <f t="shared" si="6"/>
        <v>4.3824701195219126E-2</v>
      </c>
      <c r="M30" s="2">
        <f t="shared" si="6"/>
        <v>5.8823529411764705E-2</v>
      </c>
      <c r="N30" s="2">
        <f t="shared" si="6"/>
        <v>3.4985422740524783E-2</v>
      </c>
      <c r="O30" s="2">
        <f t="shared" si="6"/>
        <v>0.20895522388059701</v>
      </c>
    </row>
    <row r="31" spans="1:23" x14ac:dyDescent="0.25">
      <c r="A31" t="s">
        <v>3</v>
      </c>
      <c r="C31">
        <v>1001</v>
      </c>
      <c r="D31">
        <v>251</v>
      </c>
      <c r="E31">
        <v>340</v>
      </c>
      <c r="F31">
        <v>343</v>
      </c>
      <c r="G31">
        <v>67</v>
      </c>
    </row>
    <row r="33" spans="1:22" s="12" customFormat="1" x14ac:dyDescent="0.25"/>
    <row r="36" spans="1:22" x14ac:dyDescent="0.25">
      <c r="A36" t="s">
        <v>95</v>
      </c>
    </row>
    <row r="37" spans="1:22" x14ac:dyDescent="0.25">
      <c r="A37" t="s">
        <v>1</v>
      </c>
    </row>
    <row r="38" spans="1:22" x14ac:dyDescent="0.25">
      <c r="C38" t="s">
        <v>3</v>
      </c>
      <c r="D38" t="s">
        <v>22</v>
      </c>
    </row>
    <row r="39" spans="1:22" s="1" customFormat="1" ht="60" x14ac:dyDescent="0.25">
      <c r="D39" s="1" t="s">
        <v>23</v>
      </c>
      <c r="E39" s="1" t="s">
        <v>24</v>
      </c>
      <c r="F39" s="1" t="s">
        <v>25</v>
      </c>
      <c r="K39" s="1" t="str">
        <f>C38</f>
        <v>Total</v>
      </c>
      <c r="L39" s="1" t="str">
        <f>D39</f>
        <v>White non-Hispanic</v>
      </c>
      <c r="M39" s="1" t="str">
        <f>E39</f>
        <v>Black non-Hispanic</v>
      </c>
      <c r="N39" s="1" t="str">
        <f>F39</f>
        <v>Hispanic/Latino &amp; all other races</v>
      </c>
      <c r="S39" s="1" t="str">
        <f>K39</f>
        <v>Total</v>
      </c>
      <c r="T39" s="1" t="str">
        <f>L39</f>
        <v>White non-Hispanic</v>
      </c>
      <c r="U39" s="1" t="str">
        <f>M39</f>
        <v>Black non-Hispanic</v>
      </c>
      <c r="V39" s="1" t="str">
        <f>N39</f>
        <v>Hispanic/Latino &amp; all other races</v>
      </c>
    </row>
    <row r="40" spans="1:22" x14ac:dyDescent="0.25">
      <c r="B40" t="s">
        <v>8</v>
      </c>
      <c r="C40">
        <v>424</v>
      </c>
      <c r="D40">
        <v>297</v>
      </c>
      <c r="E40">
        <v>63</v>
      </c>
      <c r="F40">
        <v>64</v>
      </c>
      <c r="J40" t="s">
        <v>8</v>
      </c>
      <c r="K40" s="2">
        <f t="shared" ref="K40:N40" si="7">C40/C47</f>
        <v>0.42484969939879758</v>
      </c>
      <c r="L40" s="2">
        <f t="shared" si="7"/>
        <v>0.47292993630573249</v>
      </c>
      <c r="M40" s="2">
        <f t="shared" si="7"/>
        <v>0.29857819905213268</v>
      </c>
      <c r="N40" s="2">
        <f t="shared" si="7"/>
        <v>0.40251572327044027</v>
      </c>
      <c r="R40" t="s">
        <v>138</v>
      </c>
      <c r="S40" s="3">
        <f>K40+K41</f>
        <v>0.68837675350701399</v>
      </c>
      <c r="T40" s="3">
        <f>L40+L41</f>
        <v>0.74363057324840764</v>
      </c>
      <c r="U40" s="3">
        <f>M40+M41</f>
        <v>0.51184834123222744</v>
      </c>
      <c r="V40" s="3">
        <f>N40+N41</f>
        <v>0.70440251572327051</v>
      </c>
    </row>
    <row r="41" spans="1:22" x14ac:dyDescent="0.25">
      <c r="B41" t="s">
        <v>9</v>
      </c>
      <c r="C41">
        <v>263</v>
      </c>
      <c r="D41">
        <v>170</v>
      </c>
      <c r="E41">
        <v>45</v>
      </c>
      <c r="F41">
        <v>48</v>
      </c>
      <c r="J41" t="s">
        <v>9</v>
      </c>
      <c r="K41" s="2">
        <f t="shared" ref="K41:N41" si="8">C41/C47</f>
        <v>0.26352705410821642</v>
      </c>
      <c r="L41" s="2">
        <f t="shared" si="8"/>
        <v>0.27070063694267515</v>
      </c>
      <c r="M41" s="2">
        <f t="shared" si="8"/>
        <v>0.2132701421800948</v>
      </c>
      <c r="N41" s="2">
        <f t="shared" si="8"/>
        <v>0.30188679245283018</v>
      </c>
      <c r="R41" t="s">
        <v>10</v>
      </c>
      <c r="S41" s="3">
        <f>K42</f>
        <v>0.13627254509018036</v>
      </c>
      <c r="T41" s="3">
        <f>L42</f>
        <v>0.11464968152866242</v>
      </c>
      <c r="U41" s="3">
        <f>M42</f>
        <v>0.18483412322274881</v>
      </c>
      <c r="V41" s="3">
        <f>N42</f>
        <v>0.15723270440251572</v>
      </c>
    </row>
    <row r="42" spans="1:22" x14ac:dyDescent="0.25">
      <c r="B42" t="s">
        <v>10</v>
      </c>
      <c r="C42">
        <v>136</v>
      </c>
      <c r="D42">
        <v>72</v>
      </c>
      <c r="E42">
        <v>39</v>
      </c>
      <c r="F42">
        <v>25</v>
      </c>
      <c r="J42" t="s">
        <v>10</v>
      </c>
      <c r="K42" s="2">
        <f t="shared" ref="K42:N42" si="9">C42/C47</f>
        <v>0.13627254509018036</v>
      </c>
      <c r="L42" s="2">
        <f t="shared" si="9"/>
        <v>0.11464968152866242</v>
      </c>
      <c r="M42" s="2">
        <f t="shared" si="9"/>
        <v>0.18483412322274881</v>
      </c>
      <c r="N42" s="2">
        <f t="shared" si="9"/>
        <v>0.15723270440251572</v>
      </c>
      <c r="R42" t="s">
        <v>139</v>
      </c>
      <c r="S42" s="3">
        <f>K43+K44</f>
        <v>5.9118236472945895E-2</v>
      </c>
      <c r="T42" s="3">
        <f>L43+L44</f>
        <v>3.662420382165605E-2</v>
      </c>
      <c r="U42" s="3">
        <f>M43+M44</f>
        <v>0.13744075829383887</v>
      </c>
      <c r="V42" s="3">
        <f>N43+N44</f>
        <v>4.40251572327044E-2</v>
      </c>
    </row>
    <row r="43" spans="1:22" x14ac:dyDescent="0.25">
      <c r="B43" t="s">
        <v>11</v>
      </c>
      <c r="C43">
        <v>41</v>
      </c>
      <c r="D43">
        <v>14</v>
      </c>
      <c r="E43">
        <v>21</v>
      </c>
      <c r="F43">
        <v>6</v>
      </c>
      <c r="J43" t="s">
        <v>11</v>
      </c>
      <c r="K43" s="2">
        <f t="shared" ref="K43:N43" si="10">C43/C47</f>
        <v>4.1082164328657314E-2</v>
      </c>
      <c r="L43" s="2">
        <f t="shared" si="10"/>
        <v>2.2292993630573247E-2</v>
      </c>
      <c r="M43" s="2">
        <f t="shared" si="10"/>
        <v>9.9526066350710901E-2</v>
      </c>
      <c r="N43" s="2">
        <f t="shared" si="10"/>
        <v>3.7735849056603772E-2</v>
      </c>
      <c r="R43" t="s">
        <v>140</v>
      </c>
      <c r="S43" s="3">
        <f>K45+K46</f>
        <v>0.11623246492985972</v>
      </c>
      <c r="T43" s="3">
        <f>L45+L46</f>
        <v>0.10509554140127389</v>
      </c>
      <c r="U43" s="3">
        <f>M45+M46</f>
        <v>0.16587677725118483</v>
      </c>
      <c r="V43" s="3">
        <f>N45+N46</f>
        <v>9.4339622641509441E-2</v>
      </c>
    </row>
    <row r="44" spans="1:22" x14ac:dyDescent="0.25">
      <c r="B44" t="s">
        <v>12</v>
      </c>
      <c r="C44">
        <v>18</v>
      </c>
      <c r="D44">
        <v>9</v>
      </c>
      <c r="E44">
        <v>8</v>
      </c>
      <c r="F44">
        <v>1</v>
      </c>
      <c r="J44" t="s">
        <v>12</v>
      </c>
      <c r="K44" s="2">
        <f t="shared" ref="K44:N44" si="11">C44/C47</f>
        <v>1.8036072144288578E-2</v>
      </c>
      <c r="L44" s="2">
        <f t="shared" si="11"/>
        <v>1.4331210191082803E-2</v>
      </c>
      <c r="M44" s="2">
        <f t="shared" si="11"/>
        <v>3.7914691943127965E-2</v>
      </c>
      <c r="N44" s="2">
        <f t="shared" si="11"/>
        <v>6.2893081761006293E-3</v>
      </c>
    </row>
    <row r="45" spans="1:22" x14ac:dyDescent="0.25">
      <c r="B45" t="s">
        <v>13</v>
      </c>
      <c r="C45">
        <v>59</v>
      </c>
      <c r="D45">
        <v>35</v>
      </c>
      <c r="E45">
        <v>19</v>
      </c>
      <c r="F45">
        <v>5</v>
      </c>
      <c r="J45" t="s">
        <v>13</v>
      </c>
      <c r="K45" s="2">
        <f t="shared" ref="K45:N45" si="12">C45/C47</f>
        <v>5.9118236472945888E-2</v>
      </c>
      <c r="L45" s="2">
        <f t="shared" si="12"/>
        <v>5.5732484076433123E-2</v>
      </c>
      <c r="M45" s="2">
        <f t="shared" si="12"/>
        <v>9.004739336492891E-2</v>
      </c>
      <c r="N45" s="2">
        <f t="shared" si="12"/>
        <v>3.1446540880503145E-2</v>
      </c>
    </row>
    <row r="46" spans="1:22" x14ac:dyDescent="0.25">
      <c r="B46" t="s">
        <v>14</v>
      </c>
      <c r="C46">
        <v>57</v>
      </c>
      <c r="D46">
        <v>31</v>
      </c>
      <c r="E46">
        <v>16</v>
      </c>
      <c r="F46">
        <v>10</v>
      </c>
      <c r="J46" t="s">
        <v>14</v>
      </c>
      <c r="K46" s="2">
        <f t="shared" ref="K46:N46" si="13">C46/C47</f>
        <v>5.7114228456913829E-2</v>
      </c>
      <c r="L46" s="2">
        <f t="shared" si="13"/>
        <v>4.9363057324840767E-2</v>
      </c>
      <c r="M46" s="2">
        <f t="shared" si="13"/>
        <v>7.582938388625593E-2</v>
      </c>
      <c r="N46" s="2">
        <f t="shared" si="13"/>
        <v>6.2893081761006289E-2</v>
      </c>
    </row>
    <row r="47" spans="1:22" x14ac:dyDescent="0.25">
      <c r="A47" t="s">
        <v>3</v>
      </c>
      <c r="C47">
        <v>998</v>
      </c>
      <c r="D47">
        <v>628</v>
      </c>
      <c r="E47">
        <v>211</v>
      </c>
      <c r="F47">
        <v>159</v>
      </c>
    </row>
    <row r="49" spans="1:21" s="12" customFormat="1" x14ac:dyDescent="0.25"/>
    <row r="52" spans="1:21" x14ac:dyDescent="0.25">
      <c r="A52" t="s">
        <v>96</v>
      </c>
    </row>
    <row r="53" spans="1:21" x14ac:dyDescent="0.25">
      <c r="A53" t="s">
        <v>1</v>
      </c>
    </row>
    <row r="54" spans="1:21" x14ac:dyDescent="0.25">
      <c r="C54" t="s">
        <v>3</v>
      </c>
      <c r="D54" t="s">
        <v>27</v>
      </c>
    </row>
    <row r="55" spans="1:21" ht="26" customHeight="1" x14ac:dyDescent="0.25">
      <c r="D55" t="s">
        <v>28</v>
      </c>
      <c r="E55" t="s">
        <v>29</v>
      </c>
      <c r="K55" s="1" t="str">
        <f>C54</f>
        <v>Total</v>
      </c>
      <c r="L55" s="1" t="str">
        <f>D55</f>
        <v>Male</v>
      </c>
      <c r="M55" s="1" t="str">
        <f>E55</f>
        <v>Female</v>
      </c>
      <c r="R55" s="1"/>
      <c r="S55" s="1" t="str">
        <f>K55</f>
        <v>Total</v>
      </c>
      <c r="T55" s="1" t="str">
        <f>L55</f>
        <v>Male</v>
      </c>
      <c r="U55" s="1" t="str">
        <f>M55</f>
        <v>Female</v>
      </c>
    </row>
    <row r="56" spans="1:21" x14ac:dyDescent="0.25">
      <c r="B56" t="s">
        <v>8</v>
      </c>
      <c r="C56">
        <v>424</v>
      </c>
      <c r="D56">
        <v>204</v>
      </c>
      <c r="E56">
        <v>220</v>
      </c>
      <c r="J56" t="s">
        <v>8</v>
      </c>
      <c r="K56" s="2">
        <f t="shared" ref="K56:M56" si="14">C56/C63</f>
        <v>0.42399999999999999</v>
      </c>
      <c r="L56" s="2">
        <f t="shared" si="14"/>
        <v>0.42323651452282157</v>
      </c>
      <c r="M56" s="2">
        <f t="shared" si="14"/>
        <v>0.42471042471042469</v>
      </c>
      <c r="R56" t="s">
        <v>138</v>
      </c>
      <c r="S56" s="3">
        <f>K56+K57</f>
        <v>0.68799999999999994</v>
      </c>
      <c r="T56" s="3">
        <f>L56+L57</f>
        <v>0.69917012448132776</v>
      </c>
      <c r="U56" s="3">
        <f>M56+M57</f>
        <v>0.67760617760617758</v>
      </c>
    </row>
    <row r="57" spans="1:21" x14ac:dyDescent="0.25">
      <c r="B57" t="s">
        <v>9</v>
      </c>
      <c r="C57">
        <v>264</v>
      </c>
      <c r="D57">
        <v>133</v>
      </c>
      <c r="E57">
        <v>131</v>
      </c>
      <c r="J57" t="s">
        <v>9</v>
      </c>
      <c r="K57" s="2">
        <f t="shared" ref="K57:M57" si="15">C57/C63</f>
        <v>0.26400000000000001</v>
      </c>
      <c r="L57" s="2">
        <f t="shared" si="15"/>
        <v>0.27593360995850624</v>
      </c>
      <c r="M57" s="2">
        <f t="shared" si="15"/>
        <v>0.25289575289575289</v>
      </c>
      <c r="R57" t="s">
        <v>10</v>
      </c>
      <c r="S57" s="3">
        <f>K58</f>
        <v>0.13600000000000001</v>
      </c>
      <c r="T57" s="3">
        <f>L58</f>
        <v>0.14315352697095435</v>
      </c>
      <c r="U57" s="3">
        <f>M58</f>
        <v>0.12934362934362933</v>
      </c>
    </row>
    <row r="58" spans="1:21" x14ac:dyDescent="0.25">
      <c r="B58" t="s">
        <v>10</v>
      </c>
      <c r="C58">
        <v>136</v>
      </c>
      <c r="D58">
        <v>69</v>
      </c>
      <c r="E58">
        <v>67</v>
      </c>
      <c r="J58" t="s">
        <v>10</v>
      </c>
      <c r="K58" s="2">
        <f t="shared" ref="K58:M58" si="16">C58/C63</f>
        <v>0.13600000000000001</v>
      </c>
      <c r="L58" s="2">
        <f t="shared" si="16"/>
        <v>0.14315352697095435</v>
      </c>
      <c r="M58" s="2">
        <f t="shared" si="16"/>
        <v>0.12934362934362933</v>
      </c>
      <c r="R58" t="s">
        <v>139</v>
      </c>
      <c r="S58" s="3">
        <f>K59+K60</f>
        <v>0.06</v>
      </c>
      <c r="T58" s="3">
        <f>L59+L60</f>
        <v>6.0165975103734434E-2</v>
      </c>
      <c r="U58" s="3">
        <f>M59+M60</f>
        <v>5.9845559845559851E-2</v>
      </c>
    </row>
    <row r="59" spans="1:21" x14ac:dyDescent="0.25">
      <c r="B59" t="s">
        <v>11</v>
      </c>
      <c r="C59">
        <v>41</v>
      </c>
      <c r="D59">
        <v>20</v>
      </c>
      <c r="E59">
        <v>21</v>
      </c>
      <c r="J59" t="s">
        <v>11</v>
      </c>
      <c r="K59" s="2">
        <f t="shared" ref="K59:M59" si="17">C59/C63</f>
        <v>4.1000000000000002E-2</v>
      </c>
      <c r="L59" s="2">
        <f t="shared" si="17"/>
        <v>4.1493775933609957E-2</v>
      </c>
      <c r="M59" s="2">
        <f t="shared" si="17"/>
        <v>4.0540540540540543E-2</v>
      </c>
      <c r="R59" t="s">
        <v>140</v>
      </c>
      <c r="S59" s="3">
        <f>K61+K62</f>
        <v>0.11599999999999999</v>
      </c>
      <c r="T59" s="3">
        <f>L61+L62</f>
        <v>9.7510373443983403E-2</v>
      </c>
      <c r="U59" s="3">
        <f>M61+M62</f>
        <v>0.13320463320463322</v>
      </c>
    </row>
    <row r="60" spans="1:21" x14ac:dyDescent="0.25">
      <c r="B60" t="s">
        <v>12</v>
      </c>
      <c r="C60">
        <v>19</v>
      </c>
      <c r="D60">
        <v>9</v>
      </c>
      <c r="E60">
        <v>10</v>
      </c>
      <c r="J60" t="s">
        <v>12</v>
      </c>
      <c r="K60" s="2">
        <f t="shared" ref="K60:M60" si="18">C60/C63</f>
        <v>1.9E-2</v>
      </c>
      <c r="L60" s="2">
        <f t="shared" si="18"/>
        <v>1.8672199170124481E-2</v>
      </c>
      <c r="M60" s="2">
        <f t="shared" si="18"/>
        <v>1.9305019305019305E-2</v>
      </c>
    </row>
    <row r="61" spans="1:21" x14ac:dyDescent="0.25">
      <c r="B61" t="s">
        <v>13</v>
      </c>
      <c r="C61">
        <v>59</v>
      </c>
      <c r="D61">
        <v>30</v>
      </c>
      <c r="E61">
        <v>29</v>
      </c>
      <c r="J61" t="s">
        <v>13</v>
      </c>
      <c r="K61" s="2">
        <f t="shared" ref="K61:M61" si="19">C61/C63</f>
        <v>5.8999999999999997E-2</v>
      </c>
      <c r="L61" s="2">
        <f t="shared" si="19"/>
        <v>6.2240663900414939E-2</v>
      </c>
      <c r="M61" s="2">
        <f t="shared" si="19"/>
        <v>5.5984555984555984E-2</v>
      </c>
    </row>
    <row r="62" spans="1:21" x14ac:dyDescent="0.25">
      <c r="B62" t="s">
        <v>14</v>
      </c>
      <c r="C62">
        <v>57</v>
      </c>
      <c r="D62">
        <v>17</v>
      </c>
      <c r="E62">
        <v>40</v>
      </c>
      <c r="J62" t="s">
        <v>14</v>
      </c>
      <c r="K62" s="2">
        <f t="shared" ref="K62:M62" si="20">C62/C63</f>
        <v>5.7000000000000002E-2</v>
      </c>
      <c r="L62" s="2">
        <f t="shared" si="20"/>
        <v>3.5269709543568464E-2</v>
      </c>
      <c r="M62" s="2">
        <f t="shared" si="20"/>
        <v>7.7220077220077218E-2</v>
      </c>
    </row>
    <row r="63" spans="1:21" x14ac:dyDescent="0.25">
      <c r="A63" t="s">
        <v>3</v>
      </c>
      <c r="C63">
        <v>1000</v>
      </c>
      <c r="D63">
        <v>482</v>
      </c>
      <c r="E63">
        <v>518</v>
      </c>
    </row>
    <row r="65" spans="1:22" s="12" customFormat="1" x14ac:dyDescent="0.25"/>
    <row r="68" spans="1:22" x14ac:dyDescent="0.25">
      <c r="A68" t="s">
        <v>97</v>
      </c>
    </row>
    <row r="69" spans="1:22" x14ac:dyDescent="0.25">
      <c r="A69" t="s">
        <v>1</v>
      </c>
    </row>
    <row r="70" spans="1:22" x14ac:dyDescent="0.25">
      <c r="C70" t="s">
        <v>3</v>
      </c>
      <c r="D70" t="s">
        <v>31</v>
      </c>
    </row>
    <row r="71" spans="1:22" s="1" customFormat="1" ht="120" x14ac:dyDescent="0.25">
      <c r="D71" s="1" t="s">
        <v>32</v>
      </c>
      <c r="E71" s="1" t="s">
        <v>33</v>
      </c>
      <c r="F71" s="1" t="s">
        <v>34</v>
      </c>
      <c r="K71" s="1" t="str">
        <f>C70</f>
        <v>Total</v>
      </c>
      <c r="L71" s="1" t="str">
        <f>D71</f>
        <v>Silent &amp; Boomer Generations (born before 1965)</v>
      </c>
      <c r="M71" s="1" t="str">
        <f>E71</f>
        <v>Generation X (born 1965-1980)</v>
      </c>
      <c r="N71" s="1" t="str">
        <f>F71</f>
        <v>Millennials &amp; Generation Z (born 1981 and after)</v>
      </c>
      <c r="S71" s="1" t="str">
        <f>K71</f>
        <v>Total</v>
      </c>
      <c r="T71" s="1" t="str">
        <f>L71</f>
        <v>Silent &amp; Boomer Generations (born before 1965)</v>
      </c>
      <c r="U71" s="1" t="str">
        <f>M71</f>
        <v>Generation X (born 1965-1980)</v>
      </c>
      <c r="V71" s="1" t="str">
        <f>N71</f>
        <v>Millennials &amp; Generation Z (born 1981 and after)</v>
      </c>
    </row>
    <row r="72" spans="1:22" x14ac:dyDescent="0.25">
      <c r="B72" t="s">
        <v>8</v>
      </c>
      <c r="C72">
        <v>425</v>
      </c>
      <c r="D72">
        <v>157</v>
      </c>
      <c r="E72">
        <v>107</v>
      </c>
      <c r="F72">
        <v>161</v>
      </c>
      <c r="J72" t="s">
        <v>8</v>
      </c>
      <c r="K72" s="2">
        <f t="shared" ref="K72:N72" si="21">C72/C79</f>
        <v>0.42457542457542458</v>
      </c>
      <c r="L72" s="2">
        <f t="shared" si="21"/>
        <v>0.52861952861952866</v>
      </c>
      <c r="M72" s="2">
        <f t="shared" si="21"/>
        <v>0.43145161290322581</v>
      </c>
      <c r="N72" s="2">
        <f t="shared" si="21"/>
        <v>0.35307017543859648</v>
      </c>
      <c r="R72" t="s">
        <v>138</v>
      </c>
      <c r="S72" s="3">
        <f>K72+K73</f>
        <v>0.68731268731268735</v>
      </c>
      <c r="T72" s="3">
        <f>L72+L73</f>
        <v>0.77104377104377109</v>
      </c>
      <c r="U72" s="3">
        <f>M72+M73</f>
        <v>0.66935483870967749</v>
      </c>
      <c r="V72" s="3">
        <f>N72+N73</f>
        <v>0.64254385964912286</v>
      </c>
    </row>
    <row r="73" spans="1:22" x14ac:dyDescent="0.25">
      <c r="B73" t="s">
        <v>9</v>
      </c>
      <c r="C73">
        <v>263</v>
      </c>
      <c r="D73">
        <v>72</v>
      </c>
      <c r="E73">
        <v>59</v>
      </c>
      <c r="F73">
        <v>132</v>
      </c>
      <c r="J73" t="s">
        <v>9</v>
      </c>
      <c r="K73" s="2">
        <f t="shared" ref="K73:N73" si="22">C73/C79</f>
        <v>0.26273726273726272</v>
      </c>
      <c r="L73" s="2">
        <f t="shared" si="22"/>
        <v>0.24242424242424243</v>
      </c>
      <c r="M73" s="2">
        <f t="shared" si="22"/>
        <v>0.23790322580645162</v>
      </c>
      <c r="N73" s="2">
        <f t="shared" si="22"/>
        <v>0.28947368421052633</v>
      </c>
      <c r="R73" t="s">
        <v>10</v>
      </c>
      <c r="S73" s="3">
        <f>K74</f>
        <v>0.13586413586413587</v>
      </c>
      <c r="T73" s="3">
        <f>L74</f>
        <v>0.11447811447811448</v>
      </c>
      <c r="U73" s="3">
        <f>M74</f>
        <v>0.10483870967741936</v>
      </c>
      <c r="V73" s="3">
        <f>N74</f>
        <v>0.16666666666666666</v>
      </c>
    </row>
    <row r="74" spans="1:22" x14ac:dyDescent="0.25">
      <c r="B74" t="s">
        <v>10</v>
      </c>
      <c r="C74">
        <v>136</v>
      </c>
      <c r="D74">
        <v>34</v>
      </c>
      <c r="E74">
        <v>26</v>
      </c>
      <c r="F74">
        <v>76</v>
      </c>
      <c r="J74" t="s">
        <v>10</v>
      </c>
      <c r="K74" s="2">
        <f t="shared" ref="K74:N74" si="23">C74/C79</f>
        <v>0.13586413586413587</v>
      </c>
      <c r="L74" s="2">
        <f t="shared" si="23"/>
        <v>0.11447811447811448</v>
      </c>
      <c r="M74" s="2">
        <f t="shared" si="23"/>
        <v>0.10483870967741936</v>
      </c>
      <c r="N74" s="2">
        <f t="shared" si="23"/>
        <v>0.16666666666666666</v>
      </c>
      <c r="R74" t="s">
        <v>139</v>
      </c>
      <c r="S74" s="3">
        <f>K75+K76</f>
        <v>5.8941058941058944E-2</v>
      </c>
      <c r="T74" s="3">
        <f>L75+L76</f>
        <v>3.7037037037037035E-2</v>
      </c>
      <c r="U74" s="3">
        <f>M75+M76</f>
        <v>7.2580645161290328E-2</v>
      </c>
      <c r="V74" s="3">
        <f>N75+N76</f>
        <v>6.5789473684210523E-2</v>
      </c>
    </row>
    <row r="75" spans="1:22" x14ac:dyDescent="0.25">
      <c r="B75" t="s">
        <v>11</v>
      </c>
      <c r="C75">
        <v>41</v>
      </c>
      <c r="D75">
        <v>7</v>
      </c>
      <c r="E75">
        <v>13</v>
      </c>
      <c r="F75">
        <v>21</v>
      </c>
      <c r="J75" t="s">
        <v>11</v>
      </c>
      <c r="K75" s="2">
        <f t="shared" ref="K75:N75" si="24">C75/C79</f>
        <v>4.095904095904096E-2</v>
      </c>
      <c r="L75" s="2">
        <f t="shared" si="24"/>
        <v>2.3569023569023569E-2</v>
      </c>
      <c r="M75" s="2">
        <f t="shared" si="24"/>
        <v>5.2419354838709679E-2</v>
      </c>
      <c r="N75" s="2">
        <f t="shared" si="24"/>
        <v>4.6052631578947366E-2</v>
      </c>
      <c r="R75" t="s">
        <v>140</v>
      </c>
      <c r="S75" s="3">
        <f>K77+K78</f>
        <v>0.11788211788211789</v>
      </c>
      <c r="T75" s="3">
        <f>L77+L78</f>
        <v>7.7441077441077436E-2</v>
      </c>
      <c r="U75" s="3">
        <f>M77+M78</f>
        <v>0.15322580645161291</v>
      </c>
      <c r="V75" s="3">
        <f>N77+N78</f>
        <v>0.125</v>
      </c>
    </row>
    <row r="76" spans="1:22" x14ac:dyDescent="0.25">
      <c r="B76" t="s">
        <v>12</v>
      </c>
      <c r="C76">
        <v>18</v>
      </c>
      <c r="D76">
        <v>4</v>
      </c>
      <c r="E76">
        <v>5</v>
      </c>
      <c r="F76">
        <v>9</v>
      </c>
      <c r="J76" t="s">
        <v>12</v>
      </c>
      <c r="K76" s="2">
        <f t="shared" ref="K76:N76" si="25">C76/C79</f>
        <v>1.7982017982017984E-2</v>
      </c>
      <c r="L76" s="2">
        <f t="shared" si="25"/>
        <v>1.3468013468013467E-2</v>
      </c>
      <c r="M76" s="2">
        <f t="shared" si="25"/>
        <v>2.0161290322580645E-2</v>
      </c>
      <c r="N76" s="2">
        <f t="shared" si="25"/>
        <v>1.9736842105263157E-2</v>
      </c>
    </row>
    <row r="77" spans="1:22" x14ac:dyDescent="0.25">
      <c r="B77" t="s">
        <v>13</v>
      </c>
      <c r="C77">
        <v>61</v>
      </c>
      <c r="D77">
        <v>8</v>
      </c>
      <c r="E77">
        <v>20</v>
      </c>
      <c r="F77">
        <v>33</v>
      </c>
      <c r="J77" t="s">
        <v>13</v>
      </c>
      <c r="K77" s="2">
        <f t="shared" ref="K77:N77" si="26">C77/C79</f>
        <v>6.0939060939060936E-2</v>
      </c>
      <c r="L77" s="2">
        <f t="shared" si="26"/>
        <v>2.6936026936026935E-2</v>
      </c>
      <c r="M77" s="2">
        <f t="shared" si="26"/>
        <v>8.0645161290322578E-2</v>
      </c>
      <c r="N77" s="2">
        <f t="shared" si="26"/>
        <v>7.2368421052631582E-2</v>
      </c>
    </row>
    <row r="78" spans="1:22" x14ac:dyDescent="0.25">
      <c r="B78" t="s">
        <v>14</v>
      </c>
      <c r="C78">
        <v>57</v>
      </c>
      <c r="D78">
        <v>15</v>
      </c>
      <c r="E78">
        <v>18</v>
      </c>
      <c r="F78">
        <v>24</v>
      </c>
      <c r="J78" t="s">
        <v>14</v>
      </c>
      <c r="K78" s="2">
        <f t="shared" ref="K78:N78" si="27">C78/C79</f>
        <v>5.6943056943056944E-2</v>
      </c>
      <c r="L78" s="2">
        <f t="shared" si="27"/>
        <v>5.0505050505050504E-2</v>
      </c>
      <c r="M78" s="2">
        <f t="shared" si="27"/>
        <v>7.2580645161290328E-2</v>
      </c>
      <c r="N78" s="2">
        <f t="shared" si="27"/>
        <v>5.2631578947368418E-2</v>
      </c>
    </row>
    <row r="79" spans="1:22" x14ac:dyDescent="0.25">
      <c r="A79" t="s">
        <v>3</v>
      </c>
      <c r="C79">
        <v>1001</v>
      </c>
      <c r="D79">
        <v>297</v>
      </c>
      <c r="E79">
        <v>248</v>
      </c>
      <c r="F79">
        <v>456</v>
      </c>
    </row>
    <row r="81" spans="1:22" s="12" customFormat="1" x14ac:dyDescent="0.25"/>
    <row r="84" spans="1:22" x14ac:dyDescent="0.25">
      <c r="A84" t="s">
        <v>98</v>
      </c>
    </row>
    <row r="85" spans="1:22" x14ac:dyDescent="0.25">
      <c r="A85" t="s">
        <v>1</v>
      </c>
    </row>
    <row r="86" spans="1:22" x14ac:dyDescent="0.25">
      <c r="C86" t="s">
        <v>3</v>
      </c>
      <c r="D86" t="s">
        <v>36</v>
      </c>
    </row>
    <row r="87" spans="1:22" s="1" customFormat="1" ht="120" x14ac:dyDescent="0.25">
      <c r="D87" s="1" t="s">
        <v>37</v>
      </c>
      <c r="E87" s="1" t="s">
        <v>38</v>
      </c>
      <c r="F87" s="1" t="s">
        <v>39</v>
      </c>
      <c r="K87" s="1" t="str">
        <f>C86</f>
        <v>Total</v>
      </c>
      <c r="L87" s="1" t="str">
        <f>D87</f>
        <v>No HS/HS Graduate</v>
      </c>
      <c r="M87" s="1" t="str">
        <f>E87</f>
        <v>Some college/2-year college graduate</v>
      </c>
      <c r="N87" s="1" t="str">
        <f>F87</f>
        <v>4-year college graduate/post-graduate degree</v>
      </c>
      <c r="S87" s="1" t="str">
        <f>K87</f>
        <v>Total</v>
      </c>
      <c r="T87" s="1" t="str">
        <f>L87</f>
        <v>No HS/HS Graduate</v>
      </c>
      <c r="U87" s="1" t="str">
        <f>M87</f>
        <v>Some college/2-year college graduate</v>
      </c>
      <c r="V87" s="1" t="str">
        <f>N87</f>
        <v>4-year college graduate/post-graduate degree</v>
      </c>
    </row>
    <row r="88" spans="1:22" x14ac:dyDescent="0.25">
      <c r="B88" t="s">
        <v>8</v>
      </c>
      <c r="C88">
        <v>425</v>
      </c>
      <c r="D88">
        <v>123</v>
      </c>
      <c r="E88">
        <v>137</v>
      </c>
      <c r="F88">
        <v>165</v>
      </c>
      <c r="J88" t="s">
        <v>8</v>
      </c>
      <c r="K88" s="2">
        <f t="shared" ref="K88:N88" si="28">C88/C95</f>
        <v>0.42457542457542458</v>
      </c>
      <c r="L88" s="2">
        <f t="shared" si="28"/>
        <v>0.35446685878962536</v>
      </c>
      <c r="M88" s="2">
        <f t="shared" si="28"/>
        <v>0.42812499999999998</v>
      </c>
      <c r="N88" s="2">
        <f t="shared" si="28"/>
        <v>0.4940119760479042</v>
      </c>
      <c r="R88" t="s">
        <v>138</v>
      </c>
      <c r="S88" s="3">
        <f>K88+K89</f>
        <v>0.68831168831168832</v>
      </c>
      <c r="T88" s="3">
        <f>L88+L89</f>
        <v>0.62247838616714701</v>
      </c>
      <c r="U88" s="3">
        <f>M88+M89</f>
        <v>0.66874999999999996</v>
      </c>
      <c r="V88" s="3">
        <f>N88+N89</f>
        <v>0.77544910179640714</v>
      </c>
    </row>
    <row r="89" spans="1:22" x14ac:dyDescent="0.25">
      <c r="B89" t="s">
        <v>9</v>
      </c>
      <c r="C89">
        <v>264</v>
      </c>
      <c r="D89">
        <v>93</v>
      </c>
      <c r="E89">
        <v>77</v>
      </c>
      <c r="F89">
        <v>94</v>
      </c>
      <c r="J89" t="s">
        <v>9</v>
      </c>
      <c r="K89" s="2">
        <f t="shared" ref="K89:N89" si="29">C89/C95</f>
        <v>0.26373626373626374</v>
      </c>
      <c r="L89" s="2">
        <f t="shared" si="29"/>
        <v>0.2680115273775216</v>
      </c>
      <c r="M89" s="2">
        <f t="shared" si="29"/>
        <v>0.24062500000000001</v>
      </c>
      <c r="N89" s="2">
        <f t="shared" si="29"/>
        <v>0.28143712574850299</v>
      </c>
      <c r="R89" t="s">
        <v>10</v>
      </c>
      <c r="S89" s="3">
        <f>K90</f>
        <v>0.13586413586413587</v>
      </c>
      <c r="T89" s="3">
        <f>L90</f>
        <v>0.13832853025936601</v>
      </c>
      <c r="U89" s="3">
        <f>M90</f>
        <v>0.16562499999999999</v>
      </c>
      <c r="V89" s="3">
        <f>N90</f>
        <v>0.10479041916167664</v>
      </c>
    </row>
    <row r="90" spans="1:22" x14ac:dyDescent="0.25">
      <c r="B90" t="s">
        <v>10</v>
      </c>
      <c r="C90">
        <v>136</v>
      </c>
      <c r="D90">
        <v>48</v>
      </c>
      <c r="E90">
        <v>53</v>
      </c>
      <c r="F90">
        <v>35</v>
      </c>
      <c r="J90" t="s">
        <v>10</v>
      </c>
      <c r="K90" s="2">
        <f t="shared" ref="K90:N90" si="30">C90/C95</f>
        <v>0.13586413586413587</v>
      </c>
      <c r="L90" s="2">
        <f t="shared" si="30"/>
        <v>0.13832853025936601</v>
      </c>
      <c r="M90" s="2">
        <f t="shared" si="30"/>
        <v>0.16562499999999999</v>
      </c>
      <c r="N90" s="2">
        <f t="shared" si="30"/>
        <v>0.10479041916167664</v>
      </c>
      <c r="R90" t="s">
        <v>139</v>
      </c>
      <c r="S90" s="3">
        <f>K91+K92</f>
        <v>5.9940059940059937E-2</v>
      </c>
      <c r="T90" s="3">
        <f>L91+L92</f>
        <v>5.7636887608069162E-2</v>
      </c>
      <c r="U90" s="3">
        <f>M91+M92</f>
        <v>5.9374999999999997E-2</v>
      </c>
      <c r="V90" s="3">
        <f>N91+N92</f>
        <v>6.2874251497005984E-2</v>
      </c>
    </row>
    <row r="91" spans="1:22" x14ac:dyDescent="0.25">
      <c r="B91" t="s">
        <v>11</v>
      </c>
      <c r="C91">
        <v>41</v>
      </c>
      <c r="D91">
        <v>11</v>
      </c>
      <c r="E91">
        <v>14</v>
      </c>
      <c r="F91">
        <v>16</v>
      </c>
      <c r="J91" t="s">
        <v>11</v>
      </c>
      <c r="K91" s="2">
        <f t="shared" ref="K91:N91" si="31">C91/C95</f>
        <v>4.095904095904096E-2</v>
      </c>
      <c r="L91" s="2">
        <f t="shared" si="31"/>
        <v>3.1700288184438041E-2</v>
      </c>
      <c r="M91" s="2">
        <f t="shared" si="31"/>
        <v>4.3749999999999997E-2</v>
      </c>
      <c r="N91" s="2">
        <f t="shared" si="31"/>
        <v>4.790419161676647E-2</v>
      </c>
      <c r="R91" t="s">
        <v>140</v>
      </c>
      <c r="S91" s="3">
        <f>K93+K94</f>
        <v>0.11588411588411589</v>
      </c>
      <c r="T91" s="3">
        <f>L93+L94</f>
        <v>0.18155619596541786</v>
      </c>
      <c r="U91" s="3">
        <f>M93+M94</f>
        <v>0.10625000000000001</v>
      </c>
      <c r="V91" s="3">
        <f>N93+N94</f>
        <v>5.6886227544910184E-2</v>
      </c>
    </row>
    <row r="92" spans="1:22" x14ac:dyDescent="0.25">
      <c r="B92" t="s">
        <v>12</v>
      </c>
      <c r="C92">
        <v>19</v>
      </c>
      <c r="D92">
        <v>9</v>
      </c>
      <c r="E92">
        <v>5</v>
      </c>
      <c r="F92">
        <v>5</v>
      </c>
      <c r="J92" t="s">
        <v>12</v>
      </c>
      <c r="K92" s="2">
        <f t="shared" ref="K92:N92" si="32">C92/C95</f>
        <v>1.898101898101898E-2</v>
      </c>
      <c r="L92" s="2">
        <f t="shared" si="32"/>
        <v>2.5936599423631124E-2</v>
      </c>
      <c r="M92" s="2">
        <f t="shared" si="32"/>
        <v>1.5625E-2</v>
      </c>
      <c r="N92" s="2">
        <f t="shared" si="32"/>
        <v>1.4970059880239521E-2</v>
      </c>
    </row>
    <row r="93" spans="1:22" x14ac:dyDescent="0.25">
      <c r="B93" t="s">
        <v>13</v>
      </c>
      <c r="C93">
        <v>59</v>
      </c>
      <c r="D93">
        <v>29</v>
      </c>
      <c r="E93">
        <v>21</v>
      </c>
      <c r="F93">
        <v>9</v>
      </c>
      <c r="J93" t="s">
        <v>13</v>
      </c>
      <c r="K93" s="2">
        <f t="shared" ref="K93:N93" si="33">C93/C95</f>
        <v>5.8941058941058944E-2</v>
      </c>
      <c r="L93" s="2">
        <f t="shared" si="33"/>
        <v>8.3573487031700283E-2</v>
      </c>
      <c r="M93" s="2">
        <f t="shared" si="33"/>
        <v>6.5625000000000003E-2</v>
      </c>
      <c r="N93" s="2">
        <f t="shared" si="33"/>
        <v>2.6946107784431138E-2</v>
      </c>
    </row>
    <row r="94" spans="1:22" x14ac:dyDescent="0.25">
      <c r="B94" t="s">
        <v>14</v>
      </c>
      <c r="C94">
        <v>57</v>
      </c>
      <c r="D94">
        <v>34</v>
      </c>
      <c r="E94">
        <v>13</v>
      </c>
      <c r="F94">
        <v>10</v>
      </c>
      <c r="J94" t="s">
        <v>14</v>
      </c>
      <c r="K94" s="2">
        <f t="shared" ref="K94:N94" si="34">C94/C95</f>
        <v>5.6943056943056944E-2</v>
      </c>
      <c r="L94" s="2">
        <f t="shared" si="34"/>
        <v>9.7982708933717577E-2</v>
      </c>
      <c r="M94" s="2">
        <f t="shared" si="34"/>
        <v>4.0625000000000001E-2</v>
      </c>
      <c r="N94" s="2">
        <f t="shared" si="34"/>
        <v>2.9940119760479042E-2</v>
      </c>
    </row>
    <row r="95" spans="1:22" x14ac:dyDescent="0.25">
      <c r="A95" t="s">
        <v>3</v>
      </c>
      <c r="C95">
        <v>1001</v>
      </c>
      <c r="D95">
        <v>347</v>
      </c>
      <c r="E95">
        <v>320</v>
      </c>
      <c r="F95">
        <v>334</v>
      </c>
    </row>
    <row r="97" spans="1:23" s="12" customFormat="1" x14ac:dyDescent="0.25"/>
    <row r="100" spans="1:23" x14ac:dyDescent="0.25">
      <c r="A100" t="s">
        <v>99</v>
      </c>
    </row>
    <row r="101" spans="1:23" x14ac:dyDescent="0.25">
      <c r="A101" t="s">
        <v>1</v>
      </c>
    </row>
    <row r="102" spans="1:23" x14ac:dyDescent="0.25">
      <c r="C102" t="s">
        <v>3</v>
      </c>
      <c r="D102" t="s">
        <v>41</v>
      </c>
    </row>
    <row r="103" spans="1:23" s="1" customFormat="1" ht="60" x14ac:dyDescent="0.25">
      <c r="D103" s="1" t="s">
        <v>42</v>
      </c>
      <c r="E103" s="1" t="s">
        <v>43</v>
      </c>
      <c r="F103" s="1" t="s">
        <v>44</v>
      </c>
      <c r="G103" s="1" t="s">
        <v>45</v>
      </c>
      <c r="K103" s="1" t="str">
        <f>C102</f>
        <v>Total</v>
      </c>
      <c r="L103" s="1" t="str">
        <f>D103</f>
        <v>Central City</v>
      </c>
      <c r="M103" s="1" t="str">
        <f>E103</f>
        <v>Urban Suburb</v>
      </c>
      <c r="N103" s="1" t="str">
        <f>F103</f>
        <v>Surrounding Suburban County</v>
      </c>
      <c r="O103" s="1" t="str">
        <f>G103</f>
        <v>Rural County</v>
      </c>
      <c r="S103" s="1" t="str">
        <f>K103</f>
        <v>Total</v>
      </c>
      <c r="T103" s="1" t="str">
        <f>L103</f>
        <v>Central City</v>
      </c>
      <c r="U103" s="1" t="str">
        <f>M103</f>
        <v>Urban Suburb</v>
      </c>
      <c r="V103" s="1" t="str">
        <f>N103</f>
        <v>Surrounding Suburban County</v>
      </c>
      <c r="W103" s="1" t="str">
        <f>O103</f>
        <v>Rural County</v>
      </c>
    </row>
    <row r="104" spans="1:23" x14ac:dyDescent="0.25">
      <c r="B104" t="s">
        <v>8</v>
      </c>
      <c r="C104">
        <v>424</v>
      </c>
      <c r="D104">
        <v>110</v>
      </c>
      <c r="E104">
        <v>108</v>
      </c>
      <c r="F104">
        <v>121</v>
      </c>
      <c r="G104">
        <v>85</v>
      </c>
      <c r="J104" t="s">
        <v>8</v>
      </c>
      <c r="K104" s="2">
        <f t="shared" ref="K104:O104" si="35">C104/C111</f>
        <v>0.42273180458624127</v>
      </c>
      <c r="L104" s="2">
        <f t="shared" si="35"/>
        <v>0.38732394366197181</v>
      </c>
      <c r="M104" s="2">
        <f t="shared" si="35"/>
        <v>0.4576271186440678</v>
      </c>
      <c r="N104" s="2">
        <f t="shared" si="35"/>
        <v>0.4101694915254237</v>
      </c>
      <c r="O104" s="2">
        <f t="shared" si="35"/>
        <v>0.4521276595744681</v>
      </c>
      <c r="R104" t="s">
        <v>138</v>
      </c>
      <c r="S104" s="3">
        <f>K104+K105</f>
        <v>0.68594217347956132</v>
      </c>
      <c r="T104" s="3">
        <f>L104+L105</f>
        <v>0.68309859154929575</v>
      </c>
      <c r="U104" s="3">
        <f>M104+M105</f>
        <v>0.73728813559322037</v>
      </c>
      <c r="V104" s="3">
        <f>N104+N105</f>
        <v>0.69152542372881354</v>
      </c>
      <c r="W104" s="3">
        <f>O104+O105</f>
        <v>0.61702127659574468</v>
      </c>
    </row>
    <row r="105" spans="1:23" x14ac:dyDescent="0.25">
      <c r="B105" t="s">
        <v>9</v>
      </c>
      <c r="C105">
        <v>264</v>
      </c>
      <c r="D105">
        <v>84</v>
      </c>
      <c r="E105">
        <v>66</v>
      </c>
      <c r="F105">
        <v>83</v>
      </c>
      <c r="G105">
        <v>31</v>
      </c>
      <c r="J105" t="s">
        <v>9</v>
      </c>
      <c r="K105" s="2">
        <f t="shared" ref="K105:O105" si="36">C105/C111</f>
        <v>0.26321036889332006</v>
      </c>
      <c r="L105" s="2">
        <f t="shared" si="36"/>
        <v>0.29577464788732394</v>
      </c>
      <c r="M105" s="2">
        <f t="shared" si="36"/>
        <v>0.27966101694915252</v>
      </c>
      <c r="N105" s="2">
        <f t="shared" si="36"/>
        <v>0.28135593220338984</v>
      </c>
      <c r="O105" s="2">
        <f t="shared" si="36"/>
        <v>0.16489361702127658</v>
      </c>
      <c r="R105" t="s">
        <v>10</v>
      </c>
      <c r="S105" s="3">
        <f>K106</f>
        <v>0.13559322033898305</v>
      </c>
      <c r="T105" s="3">
        <f>L106</f>
        <v>0.14436619718309859</v>
      </c>
      <c r="U105" s="3">
        <f>M106</f>
        <v>0.1228813559322034</v>
      </c>
      <c r="V105" s="3">
        <f>N106</f>
        <v>0.14237288135593221</v>
      </c>
      <c r="W105" s="3">
        <f>O106</f>
        <v>0.1276595744680851</v>
      </c>
    </row>
    <row r="106" spans="1:23" x14ac:dyDescent="0.25">
      <c r="B106" t="s">
        <v>10</v>
      </c>
      <c r="C106">
        <v>136</v>
      </c>
      <c r="D106">
        <v>41</v>
      </c>
      <c r="E106">
        <v>29</v>
      </c>
      <c r="F106">
        <v>42</v>
      </c>
      <c r="G106">
        <v>24</v>
      </c>
      <c r="J106" t="s">
        <v>10</v>
      </c>
      <c r="K106" s="2">
        <f t="shared" ref="K106:O106" si="37">C106/C111</f>
        <v>0.13559322033898305</v>
      </c>
      <c r="L106" s="2">
        <f t="shared" si="37"/>
        <v>0.14436619718309859</v>
      </c>
      <c r="M106" s="2">
        <f t="shared" si="37"/>
        <v>0.1228813559322034</v>
      </c>
      <c r="N106" s="2">
        <f t="shared" si="37"/>
        <v>0.14237288135593221</v>
      </c>
      <c r="O106" s="2">
        <f t="shared" si="37"/>
        <v>0.1276595744680851</v>
      </c>
      <c r="R106" t="s">
        <v>139</v>
      </c>
      <c r="S106" s="3">
        <f>K107+K108</f>
        <v>5.9820538384845461E-2</v>
      </c>
      <c r="T106" s="3">
        <f>L107+L108</f>
        <v>5.9859154929577468E-2</v>
      </c>
      <c r="U106" s="3">
        <f>M107+M108</f>
        <v>5.9322033898305086E-2</v>
      </c>
      <c r="V106" s="3">
        <f>N107+N108</f>
        <v>5.7627118644067797E-2</v>
      </c>
      <c r="W106" s="3">
        <f>O107+O108</f>
        <v>6.3829787234042548E-2</v>
      </c>
    </row>
    <row r="107" spans="1:23" x14ac:dyDescent="0.25">
      <c r="B107" t="s">
        <v>11</v>
      </c>
      <c r="C107">
        <v>41</v>
      </c>
      <c r="D107">
        <v>13</v>
      </c>
      <c r="E107">
        <v>8</v>
      </c>
      <c r="F107">
        <v>11</v>
      </c>
      <c r="G107">
        <v>9</v>
      </c>
      <c r="J107" t="s">
        <v>11</v>
      </c>
      <c r="K107" s="2">
        <f t="shared" ref="K107:O107" si="38">C107/C111</f>
        <v>4.0877367896311065E-2</v>
      </c>
      <c r="L107" s="2">
        <f t="shared" si="38"/>
        <v>4.5774647887323945E-2</v>
      </c>
      <c r="M107" s="2">
        <f t="shared" si="38"/>
        <v>3.3898305084745763E-2</v>
      </c>
      <c r="N107" s="2">
        <f t="shared" si="38"/>
        <v>3.7288135593220341E-2</v>
      </c>
      <c r="O107" s="2">
        <f t="shared" si="38"/>
        <v>4.7872340425531915E-2</v>
      </c>
      <c r="R107" t="s">
        <v>140</v>
      </c>
      <c r="S107" s="3">
        <f>K109+K110</f>
        <v>0.11864406779661017</v>
      </c>
      <c r="T107" s="3">
        <f>L109+L110</f>
        <v>0.11267605633802816</v>
      </c>
      <c r="U107" s="3">
        <f>M109+M110</f>
        <v>8.0508474576271194E-2</v>
      </c>
      <c r="V107" s="3">
        <f>N109+N110</f>
        <v>0.10847457627118645</v>
      </c>
      <c r="W107" s="3">
        <f>O109+O110</f>
        <v>0.19148936170212766</v>
      </c>
    </row>
    <row r="108" spans="1:23" x14ac:dyDescent="0.25">
      <c r="B108" t="s">
        <v>12</v>
      </c>
      <c r="C108">
        <v>19</v>
      </c>
      <c r="D108">
        <v>4</v>
      </c>
      <c r="E108">
        <v>6</v>
      </c>
      <c r="F108">
        <v>6</v>
      </c>
      <c r="G108">
        <v>3</v>
      </c>
      <c r="J108" t="s">
        <v>12</v>
      </c>
      <c r="K108" s="2">
        <f t="shared" ref="K108:O108" si="39">C108/C111</f>
        <v>1.8943170488534396E-2</v>
      </c>
      <c r="L108" s="2">
        <f t="shared" si="39"/>
        <v>1.4084507042253521E-2</v>
      </c>
      <c r="M108" s="2">
        <f t="shared" si="39"/>
        <v>2.5423728813559324E-2</v>
      </c>
      <c r="N108" s="2">
        <f t="shared" si="39"/>
        <v>2.0338983050847456E-2</v>
      </c>
      <c r="O108" s="2">
        <f t="shared" si="39"/>
        <v>1.5957446808510637E-2</v>
      </c>
    </row>
    <row r="109" spans="1:23" x14ac:dyDescent="0.25">
      <c r="B109" t="s">
        <v>13</v>
      </c>
      <c r="C109">
        <v>61</v>
      </c>
      <c r="D109">
        <v>18</v>
      </c>
      <c r="E109">
        <v>7</v>
      </c>
      <c r="F109">
        <v>17</v>
      </c>
      <c r="G109">
        <v>19</v>
      </c>
      <c r="J109" t="s">
        <v>13</v>
      </c>
      <c r="K109" s="2">
        <f t="shared" ref="K109:O109" si="40">C109/C111</f>
        <v>6.0817547357926223E-2</v>
      </c>
      <c r="L109" s="2">
        <f t="shared" si="40"/>
        <v>6.3380281690140844E-2</v>
      </c>
      <c r="M109" s="2">
        <f t="shared" si="40"/>
        <v>2.9661016949152543E-2</v>
      </c>
      <c r="N109" s="2">
        <f t="shared" si="40"/>
        <v>5.7627118644067797E-2</v>
      </c>
      <c r="O109" s="2">
        <f t="shared" si="40"/>
        <v>0.10106382978723404</v>
      </c>
    </row>
    <row r="110" spans="1:23" x14ac:dyDescent="0.25">
      <c r="B110" t="s">
        <v>14</v>
      </c>
      <c r="C110">
        <v>58</v>
      </c>
      <c r="D110">
        <v>14</v>
      </c>
      <c r="E110">
        <v>12</v>
      </c>
      <c r="F110">
        <v>15</v>
      </c>
      <c r="G110">
        <v>17</v>
      </c>
      <c r="J110" t="s">
        <v>14</v>
      </c>
      <c r="K110" s="2">
        <f t="shared" ref="K110:O110" si="41">C110/C111</f>
        <v>5.782652043868395E-2</v>
      </c>
      <c r="L110" s="2">
        <f t="shared" si="41"/>
        <v>4.9295774647887321E-2</v>
      </c>
      <c r="M110" s="2">
        <f t="shared" si="41"/>
        <v>5.0847457627118647E-2</v>
      </c>
      <c r="N110" s="2">
        <f t="shared" si="41"/>
        <v>5.0847457627118647E-2</v>
      </c>
      <c r="O110" s="2">
        <f t="shared" si="41"/>
        <v>9.0425531914893623E-2</v>
      </c>
    </row>
    <row r="111" spans="1:23" x14ac:dyDescent="0.25">
      <c r="A111" t="s">
        <v>3</v>
      </c>
      <c r="C111">
        <v>1003</v>
      </c>
      <c r="D111">
        <v>284</v>
      </c>
      <c r="E111">
        <v>236</v>
      </c>
      <c r="F111">
        <v>295</v>
      </c>
      <c r="G111">
        <v>188</v>
      </c>
    </row>
    <row r="113" spans="1:22" s="12" customFormat="1" x14ac:dyDescent="0.25"/>
    <row r="116" spans="1:22" x14ac:dyDescent="0.25">
      <c r="A116" t="s">
        <v>100</v>
      </c>
    </row>
    <row r="117" spans="1:22" x14ac:dyDescent="0.25">
      <c r="A117" t="s">
        <v>1</v>
      </c>
    </row>
    <row r="118" spans="1:22" x14ac:dyDescent="0.25">
      <c r="C118" t="s">
        <v>3</v>
      </c>
      <c r="D118" t="s">
        <v>47</v>
      </c>
    </row>
    <row r="119" spans="1:22" s="1" customFormat="1" ht="80" x14ac:dyDescent="0.25">
      <c r="D119" s="1" t="s">
        <v>48</v>
      </c>
      <c r="E119" s="1" t="s">
        <v>49</v>
      </c>
      <c r="F119" s="1" t="s">
        <v>50</v>
      </c>
      <c r="K119" s="1" t="str">
        <f>C118</f>
        <v>Total</v>
      </c>
      <c r="L119" s="1" t="str">
        <f>D119</f>
        <v>Most of the time</v>
      </c>
      <c r="M119" s="1" t="str">
        <f>E119</f>
        <v>Some of the time/Only now and then</v>
      </c>
      <c r="N119" s="1" t="str">
        <f>F119</f>
        <v>Hardly at all/Don't know</v>
      </c>
      <c r="S119" s="1" t="str">
        <f>K119</f>
        <v>Total</v>
      </c>
      <c r="T119" s="1" t="str">
        <f>L119</f>
        <v>Most of the time</v>
      </c>
      <c r="U119" s="1" t="str">
        <f>M119</f>
        <v>Some of the time/Only now and then</v>
      </c>
      <c r="V119" s="1" t="str">
        <f>N119</f>
        <v>Hardly at all/Don't know</v>
      </c>
    </row>
    <row r="120" spans="1:22" x14ac:dyDescent="0.25">
      <c r="B120" t="s">
        <v>8</v>
      </c>
      <c r="C120">
        <v>424</v>
      </c>
      <c r="D120">
        <v>268</v>
      </c>
      <c r="E120">
        <v>130</v>
      </c>
      <c r="F120">
        <v>26</v>
      </c>
      <c r="J120" t="s">
        <v>8</v>
      </c>
      <c r="K120" s="2">
        <f t="shared" ref="K120:N120" si="42">C120/C127</f>
        <v>0.42399999999999999</v>
      </c>
      <c r="L120" s="2">
        <f t="shared" si="42"/>
        <v>0.64268585131894485</v>
      </c>
      <c r="M120" s="2">
        <f t="shared" si="42"/>
        <v>0.28697571743929362</v>
      </c>
      <c r="N120" s="2">
        <f t="shared" si="42"/>
        <v>0.2</v>
      </c>
      <c r="R120" t="s">
        <v>138</v>
      </c>
      <c r="S120" s="3">
        <f>K120+K121</f>
        <v>0.68700000000000006</v>
      </c>
      <c r="T120" s="3">
        <f>L120+L121</f>
        <v>0.86330935251798557</v>
      </c>
      <c r="U120" s="3">
        <f>M120+M121</f>
        <v>0.6225165562913908</v>
      </c>
      <c r="V120" s="3">
        <f>N120+N121</f>
        <v>0.34615384615384615</v>
      </c>
    </row>
    <row r="121" spans="1:22" x14ac:dyDescent="0.25">
      <c r="B121" t="s">
        <v>9</v>
      </c>
      <c r="C121">
        <v>263</v>
      </c>
      <c r="D121">
        <v>92</v>
      </c>
      <c r="E121">
        <v>152</v>
      </c>
      <c r="F121">
        <v>19</v>
      </c>
      <c r="J121" t="s">
        <v>9</v>
      </c>
      <c r="K121" s="2">
        <f t="shared" ref="K121:N121" si="43">C121/C127</f>
        <v>0.26300000000000001</v>
      </c>
      <c r="L121" s="2">
        <f t="shared" si="43"/>
        <v>0.22062350119904076</v>
      </c>
      <c r="M121" s="2">
        <f t="shared" si="43"/>
        <v>0.33554083885209712</v>
      </c>
      <c r="N121" s="2">
        <f t="shared" si="43"/>
        <v>0.14615384615384616</v>
      </c>
      <c r="R121" t="s">
        <v>10</v>
      </c>
      <c r="S121" s="3">
        <f>K122</f>
        <v>0.13600000000000001</v>
      </c>
      <c r="T121" s="3">
        <f>L122</f>
        <v>6.7146282973621102E-2</v>
      </c>
      <c r="U121" s="3">
        <f>M122</f>
        <v>0.19867549668874171</v>
      </c>
      <c r="V121" s="3">
        <f>N122</f>
        <v>0.13846153846153847</v>
      </c>
    </row>
    <row r="122" spans="1:22" x14ac:dyDescent="0.25">
      <c r="B122" t="s">
        <v>10</v>
      </c>
      <c r="C122">
        <v>136</v>
      </c>
      <c r="D122">
        <v>28</v>
      </c>
      <c r="E122">
        <v>90</v>
      </c>
      <c r="F122">
        <v>18</v>
      </c>
      <c r="J122" t="s">
        <v>10</v>
      </c>
      <c r="K122" s="2">
        <f t="shared" ref="K122:N122" si="44">C122/C127</f>
        <v>0.13600000000000001</v>
      </c>
      <c r="L122" s="2">
        <f t="shared" si="44"/>
        <v>6.7146282973621102E-2</v>
      </c>
      <c r="M122" s="2">
        <f t="shared" si="44"/>
        <v>0.19867549668874171</v>
      </c>
      <c r="N122" s="2">
        <f t="shared" si="44"/>
        <v>0.13846153846153847</v>
      </c>
      <c r="R122" t="s">
        <v>139</v>
      </c>
      <c r="S122" s="3">
        <f>K123+K124</f>
        <v>0.06</v>
      </c>
      <c r="T122" s="3">
        <f>L123+L124</f>
        <v>4.5563549160671457E-2</v>
      </c>
      <c r="U122" s="3">
        <f>M123+M124</f>
        <v>6.6225165562913912E-2</v>
      </c>
      <c r="V122" s="3">
        <f>N123+N124</f>
        <v>8.461538461538462E-2</v>
      </c>
    </row>
    <row r="123" spans="1:22" x14ac:dyDescent="0.25">
      <c r="B123" t="s">
        <v>11</v>
      </c>
      <c r="C123">
        <v>42</v>
      </c>
      <c r="D123">
        <v>11</v>
      </c>
      <c r="E123">
        <v>23</v>
      </c>
      <c r="F123">
        <v>8</v>
      </c>
      <c r="J123" t="s">
        <v>11</v>
      </c>
      <c r="K123" s="2">
        <f t="shared" ref="K123:N123" si="45">C123/C127</f>
        <v>4.2000000000000003E-2</v>
      </c>
      <c r="L123" s="2">
        <f t="shared" si="45"/>
        <v>2.6378896882494004E-2</v>
      </c>
      <c r="M123" s="2">
        <f t="shared" si="45"/>
        <v>5.0772626931567331E-2</v>
      </c>
      <c r="N123" s="2">
        <f t="shared" si="45"/>
        <v>6.1538461538461542E-2</v>
      </c>
      <c r="R123" t="s">
        <v>140</v>
      </c>
      <c r="S123" s="3">
        <f>K125+K126</f>
        <v>0.11699999999999999</v>
      </c>
      <c r="T123" s="3">
        <f>L125+L126</f>
        <v>2.3980815347721823E-2</v>
      </c>
      <c r="U123" s="3">
        <f>M125+M126</f>
        <v>0.11258278145695363</v>
      </c>
      <c r="V123" s="3">
        <f>N125+N126</f>
        <v>0.43076923076923079</v>
      </c>
    </row>
    <row r="124" spans="1:22" x14ac:dyDescent="0.25">
      <c r="B124" t="s">
        <v>12</v>
      </c>
      <c r="C124">
        <v>18</v>
      </c>
      <c r="D124">
        <v>8</v>
      </c>
      <c r="E124">
        <v>7</v>
      </c>
      <c r="F124">
        <v>3</v>
      </c>
      <c r="J124" t="s">
        <v>12</v>
      </c>
      <c r="K124" s="2">
        <f t="shared" ref="K124:N124" si="46">C124/C127</f>
        <v>1.7999999999999999E-2</v>
      </c>
      <c r="L124" s="2">
        <f t="shared" si="46"/>
        <v>1.9184652278177457E-2</v>
      </c>
      <c r="M124" s="2">
        <f t="shared" si="46"/>
        <v>1.5452538631346579E-2</v>
      </c>
      <c r="N124" s="2">
        <f t="shared" si="46"/>
        <v>2.3076923076923078E-2</v>
      </c>
    </row>
    <row r="125" spans="1:22" x14ac:dyDescent="0.25">
      <c r="B125" t="s">
        <v>13</v>
      </c>
      <c r="C125">
        <v>60</v>
      </c>
      <c r="D125">
        <v>6</v>
      </c>
      <c r="E125">
        <v>29</v>
      </c>
      <c r="F125">
        <v>25</v>
      </c>
      <c r="J125" t="s">
        <v>13</v>
      </c>
      <c r="K125" s="2">
        <f t="shared" ref="K125:N125" si="47">C125/C127</f>
        <v>0.06</v>
      </c>
      <c r="L125" s="2">
        <f t="shared" si="47"/>
        <v>1.4388489208633094E-2</v>
      </c>
      <c r="M125" s="2">
        <f t="shared" si="47"/>
        <v>6.4017660044150104E-2</v>
      </c>
      <c r="N125" s="2">
        <f t="shared" si="47"/>
        <v>0.19230769230769232</v>
      </c>
    </row>
    <row r="126" spans="1:22" x14ac:dyDescent="0.25">
      <c r="B126" t="s">
        <v>14</v>
      </c>
      <c r="C126">
        <v>57</v>
      </c>
      <c r="D126">
        <v>4</v>
      </c>
      <c r="E126">
        <v>22</v>
      </c>
      <c r="F126">
        <v>31</v>
      </c>
      <c r="J126" t="s">
        <v>14</v>
      </c>
      <c r="K126" s="2">
        <f t="shared" ref="K126:N126" si="48">C126/C127</f>
        <v>5.7000000000000002E-2</v>
      </c>
      <c r="L126" s="2">
        <f t="shared" si="48"/>
        <v>9.5923261390887284E-3</v>
      </c>
      <c r="M126" s="2">
        <f t="shared" si="48"/>
        <v>4.856512141280353E-2</v>
      </c>
      <c r="N126" s="2">
        <f t="shared" si="48"/>
        <v>0.23846153846153847</v>
      </c>
    </row>
    <row r="127" spans="1:22" x14ac:dyDescent="0.25">
      <c r="A127" t="s">
        <v>3</v>
      </c>
      <c r="C127">
        <v>1000</v>
      </c>
      <c r="D127">
        <v>417</v>
      </c>
      <c r="E127">
        <v>453</v>
      </c>
      <c r="F127">
        <v>130</v>
      </c>
    </row>
    <row r="129" spans="1:23" s="12" customFormat="1" x14ac:dyDescent="0.25"/>
    <row r="132" spans="1:23" x14ac:dyDescent="0.25">
      <c r="A132" t="s">
        <v>101</v>
      </c>
    </row>
    <row r="133" spans="1:23" x14ac:dyDescent="0.25">
      <c r="A133" t="s">
        <v>1</v>
      </c>
    </row>
    <row r="134" spans="1:23" x14ac:dyDescent="0.25">
      <c r="C134" t="s">
        <v>3</v>
      </c>
      <c r="D134" t="s">
        <v>52</v>
      </c>
    </row>
    <row r="135" spans="1:23" s="1" customFormat="1" ht="100" x14ac:dyDescent="0.25">
      <c r="D135" s="1" t="s">
        <v>53</v>
      </c>
      <c r="E135" s="1" t="s">
        <v>54</v>
      </c>
      <c r="F135" s="1" t="s">
        <v>55</v>
      </c>
      <c r="G135" s="1" t="s">
        <v>56</v>
      </c>
      <c r="K135" s="1" t="str">
        <f>C134</f>
        <v>Total</v>
      </c>
      <c r="L135" s="1" t="str">
        <f>D135</f>
        <v>Voted for Kamala Harris in 2024</v>
      </c>
      <c r="M135" s="1" t="str">
        <f>E135</f>
        <v>Voted for Donald Trump in 2024</v>
      </c>
      <c r="N135" s="1" t="str">
        <f>F135</f>
        <v>Voted third party presidential candidate in 2024</v>
      </c>
      <c r="O135" s="1" t="str">
        <f>G135</f>
        <v>Did not vote in 2024</v>
      </c>
      <c r="S135" s="1" t="str">
        <f>K135</f>
        <v>Total</v>
      </c>
      <c r="T135" s="1" t="str">
        <f>L135</f>
        <v>Voted for Kamala Harris in 2024</v>
      </c>
      <c r="U135" s="1" t="str">
        <f>M135</f>
        <v>Voted for Donald Trump in 2024</v>
      </c>
      <c r="V135" s="1" t="str">
        <f>N135</f>
        <v>Voted third party presidential candidate in 2024</v>
      </c>
      <c r="W135" s="1" t="str">
        <f>O135</f>
        <v>Did not vote in 2024</v>
      </c>
    </row>
    <row r="136" spans="1:23" x14ac:dyDescent="0.25">
      <c r="B136" t="s">
        <v>8</v>
      </c>
      <c r="C136">
        <v>424</v>
      </c>
      <c r="D136">
        <v>175</v>
      </c>
      <c r="E136">
        <v>189</v>
      </c>
      <c r="F136">
        <v>2</v>
      </c>
      <c r="G136">
        <v>58</v>
      </c>
      <c r="J136" t="s">
        <v>8</v>
      </c>
      <c r="K136" s="2">
        <f t="shared" ref="K136:O136" si="49">C136/C143</f>
        <v>0.42357642357642356</v>
      </c>
      <c r="L136" s="2">
        <f t="shared" si="49"/>
        <v>0.47814207650273222</v>
      </c>
      <c r="M136" s="2">
        <f t="shared" si="49"/>
        <v>0.49090909090909091</v>
      </c>
      <c r="N136" s="2">
        <f t="shared" si="49"/>
        <v>0.4</v>
      </c>
      <c r="O136" s="2">
        <f t="shared" si="49"/>
        <v>0.23673469387755103</v>
      </c>
      <c r="R136" t="s">
        <v>138</v>
      </c>
      <c r="S136" s="3">
        <f>K136+K137</f>
        <v>0.68731268731268735</v>
      </c>
      <c r="T136" s="3">
        <f>L136+L137</f>
        <v>0.71584699453551903</v>
      </c>
      <c r="U136" s="3">
        <f>M136+M137</f>
        <v>0.76623376623376616</v>
      </c>
      <c r="V136" s="3">
        <f>N136+N137</f>
        <v>0.60000000000000009</v>
      </c>
      <c r="W136" s="3">
        <f>O136+O137</f>
        <v>0.52244897959183678</v>
      </c>
    </row>
    <row r="137" spans="1:23" x14ac:dyDescent="0.25">
      <c r="B137" t="s">
        <v>9</v>
      </c>
      <c r="C137">
        <v>264</v>
      </c>
      <c r="D137">
        <v>87</v>
      </c>
      <c r="E137">
        <v>106</v>
      </c>
      <c r="F137">
        <v>1</v>
      </c>
      <c r="G137">
        <v>70</v>
      </c>
      <c r="J137" t="s">
        <v>9</v>
      </c>
      <c r="K137" s="2">
        <f t="shared" ref="K137:O137" si="50">C137/C143</f>
        <v>0.26373626373626374</v>
      </c>
      <c r="L137" s="2">
        <f t="shared" si="50"/>
        <v>0.23770491803278687</v>
      </c>
      <c r="M137" s="2">
        <f t="shared" si="50"/>
        <v>0.27532467532467531</v>
      </c>
      <c r="N137" s="2">
        <f t="shared" si="50"/>
        <v>0.2</v>
      </c>
      <c r="O137" s="2">
        <f t="shared" si="50"/>
        <v>0.2857142857142857</v>
      </c>
      <c r="R137" t="s">
        <v>10</v>
      </c>
      <c r="S137" s="3">
        <f>K138</f>
        <v>0.13686313686313686</v>
      </c>
      <c r="T137" s="3">
        <f>L138</f>
        <v>0.12295081967213115</v>
      </c>
      <c r="U137" s="3">
        <f>M138</f>
        <v>0.12467532467532468</v>
      </c>
      <c r="V137" s="3">
        <f>N138</f>
        <v>0.2</v>
      </c>
      <c r="W137" s="3">
        <f>O138</f>
        <v>0.17551020408163265</v>
      </c>
    </row>
    <row r="138" spans="1:23" x14ac:dyDescent="0.25">
      <c r="B138" t="s">
        <v>10</v>
      </c>
      <c r="C138">
        <v>137</v>
      </c>
      <c r="D138">
        <v>45</v>
      </c>
      <c r="E138">
        <v>48</v>
      </c>
      <c r="F138">
        <v>1</v>
      </c>
      <c r="G138">
        <v>43</v>
      </c>
      <c r="J138" t="s">
        <v>10</v>
      </c>
      <c r="K138" s="2">
        <f t="shared" ref="K138:O138" si="51">C138/C143</f>
        <v>0.13686313686313686</v>
      </c>
      <c r="L138" s="2">
        <f t="shared" si="51"/>
        <v>0.12295081967213115</v>
      </c>
      <c r="M138" s="2">
        <f t="shared" si="51"/>
        <v>0.12467532467532468</v>
      </c>
      <c r="N138" s="2">
        <f t="shared" si="51"/>
        <v>0.2</v>
      </c>
      <c r="O138" s="2">
        <f t="shared" si="51"/>
        <v>0.17551020408163265</v>
      </c>
      <c r="R138" t="s">
        <v>139</v>
      </c>
      <c r="S138" s="3">
        <f>K139+K140</f>
        <v>5.8941058941058944E-2</v>
      </c>
      <c r="T138" s="3">
        <f>L139+L140</f>
        <v>7.650273224043716E-2</v>
      </c>
      <c r="U138" s="3">
        <f>M139+M140</f>
        <v>3.6363636363636362E-2</v>
      </c>
      <c r="V138" s="3">
        <f>N139+N140</f>
        <v>0</v>
      </c>
      <c r="W138" s="3">
        <f>O139+O140</f>
        <v>6.9387755102040816E-2</v>
      </c>
    </row>
    <row r="139" spans="1:23" x14ac:dyDescent="0.25">
      <c r="B139" t="s">
        <v>11</v>
      </c>
      <c r="C139">
        <v>41</v>
      </c>
      <c r="D139">
        <v>17</v>
      </c>
      <c r="E139">
        <v>11</v>
      </c>
      <c r="F139">
        <v>0</v>
      </c>
      <c r="G139">
        <v>13</v>
      </c>
      <c r="J139" t="s">
        <v>11</v>
      </c>
      <c r="K139" s="2">
        <f t="shared" ref="K139:O139" si="52">C139/C143</f>
        <v>4.095904095904096E-2</v>
      </c>
      <c r="L139" s="2">
        <f t="shared" si="52"/>
        <v>4.6448087431693992E-2</v>
      </c>
      <c r="M139" s="2">
        <f t="shared" si="52"/>
        <v>2.8571428571428571E-2</v>
      </c>
      <c r="N139" s="2">
        <f t="shared" si="52"/>
        <v>0</v>
      </c>
      <c r="O139" s="2">
        <f t="shared" si="52"/>
        <v>5.3061224489795916E-2</v>
      </c>
      <c r="R139" t="s">
        <v>140</v>
      </c>
      <c r="S139" s="3">
        <f>K141+K142</f>
        <v>0.11688311688311689</v>
      </c>
      <c r="T139" s="3">
        <f>L141+L142</f>
        <v>8.4699453551912565E-2</v>
      </c>
      <c r="U139" s="3">
        <f>M141+M142</f>
        <v>7.2727272727272724E-2</v>
      </c>
      <c r="V139" s="3">
        <f>N141+N142</f>
        <v>0.2</v>
      </c>
      <c r="W139" s="3">
        <f>O141+O142</f>
        <v>0.23265306122448978</v>
      </c>
    </row>
    <row r="140" spans="1:23" x14ac:dyDescent="0.25">
      <c r="B140" t="s">
        <v>12</v>
      </c>
      <c r="C140">
        <v>18</v>
      </c>
      <c r="D140">
        <v>11</v>
      </c>
      <c r="E140">
        <v>3</v>
      </c>
      <c r="F140">
        <v>0</v>
      </c>
      <c r="G140">
        <v>4</v>
      </c>
      <c r="J140" t="s">
        <v>12</v>
      </c>
      <c r="K140" s="2">
        <f t="shared" ref="K140:O140" si="53">C140/C143</f>
        <v>1.7982017982017984E-2</v>
      </c>
      <c r="L140" s="2">
        <f t="shared" si="53"/>
        <v>3.0054644808743168E-2</v>
      </c>
      <c r="M140" s="2">
        <f t="shared" si="53"/>
        <v>7.7922077922077922E-3</v>
      </c>
      <c r="N140" s="2">
        <f t="shared" si="53"/>
        <v>0</v>
      </c>
      <c r="O140" s="2">
        <f t="shared" si="53"/>
        <v>1.6326530612244899E-2</v>
      </c>
    </row>
    <row r="141" spans="1:23" x14ac:dyDescent="0.25">
      <c r="B141" t="s">
        <v>13</v>
      </c>
      <c r="C141">
        <v>60</v>
      </c>
      <c r="D141">
        <v>20</v>
      </c>
      <c r="E141">
        <v>18</v>
      </c>
      <c r="F141">
        <v>0</v>
      </c>
      <c r="G141">
        <v>22</v>
      </c>
      <c r="J141" t="s">
        <v>13</v>
      </c>
      <c r="K141" s="2">
        <f t="shared" ref="K141:O141" si="54">C141/C143</f>
        <v>5.9940059940059943E-2</v>
      </c>
      <c r="L141" s="2">
        <f t="shared" si="54"/>
        <v>5.4644808743169397E-2</v>
      </c>
      <c r="M141" s="2">
        <f t="shared" si="54"/>
        <v>4.6753246753246755E-2</v>
      </c>
      <c r="N141" s="2">
        <f t="shared" si="54"/>
        <v>0</v>
      </c>
      <c r="O141" s="2">
        <f t="shared" si="54"/>
        <v>8.9795918367346933E-2</v>
      </c>
    </row>
    <row r="142" spans="1:23" x14ac:dyDescent="0.25">
      <c r="B142" t="s">
        <v>14</v>
      </c>
      <c r="C142">
        <v>57</v>
      </c>
      <c r="D142">
        <v>11</v>
      </c>
      <c r="E142">
        <v>10</v>
      </c>
      <c r="F142">
        <v>1</v>
      </c>
      <c r="G142">
        <v>35</v>
      </c>
      <c r="J142" t="s">
        <v>14</v>
      </c>
      <c r="K142" s="2">
        <f t="shared" ref="K142:O142" si="55">C142/C143</f>
        <v>5.6943056943056944E-2</v>
      </c>
      <c r="L142" s="2">
        <f t="shared" si="55"/>
        <v>3.0054644808743168E-2</v>
      </c>
      <c r="M142" s="2">
        <f t="shared" si="55"/>
        <v>2.5974025974025976E-2</v>
      </c>
      <c r="N142" s="2">
        <f t="shared" si="55"/>
        <v>0.2</v>
      </c>
      <c r="O142" s="2">
        <f t="shared" si="55"/>
        <v>0.14285714285714285</v>
      </c>
    </row>
    <row r="143" spans="1:23" x14ac:dyDescent="0.25">
      <c r="A143" t="s">
        <v>3</v>
      </c>
      <c r="C143">
        <v>1001</v>
      </c>
      <c r="D143">
        <v>366</v>
      </c>
      <c r="E143">
        <v>385</v>
      </c>
      <c r="F143">
        <v>5</v>
      </c>
      <c r="G143">
        <v>245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5EBA-7DAA-4F4D-88CD-1BD07D8EE336}">
  <dimension ref="A1:W143"/>
  <sheetViews>
    <sheetView showGridLines="0" workbookViewId="0"/>
  </sheetViews>
  <sheetFormatPr baseColWidth="10" defaultRowHeight="19" x14ac:dyDescent="0.25"/>
  <cols>
    <col min="2" max="2" width="25.140625" customWidth="1"/>
    <col min="10" max="10" width="25.140625" customWidth="1"/>
    <col min="18" max="18" width="34" customWidth="1"/>
  </cols>
  <sheetData>
    <row r="1" spans="1:23" x14ac:dyDescent="0.25">
      <c r="A1" s="6" t="s">
        <v>172</v>
      </c>
    </row>
    <row r="2" spans="1:23" x14ac:dyDescent="0.25">
      <c r="A2" t="s">
        <v>175</v>
      </c>
    </row>
    <row r="4" spans="1:23" x14ac:dyDescent="0.25">
      <c r="A4" t="s">
        <v>102</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8</v>
      </c>
      <c r="C8">
        <v>83</v>
      </c>
      <c r="D8">
        <v>21</v>
      </c>
      <c r="E8">
        <v>29</v>
      </c>
      <c r="F8">
        <v>31</v>
      </c>
      <c r="G8">
        <v>2</v>
      </c>
      <c r="J8" t="s">
        <v>8</v>
      </c>
      <c r="K8" s="2">
        <f>C8/C15</f>
        <v>8.3333333333333329E-2</v>
      </c>
      <c r="L8" s="2">
        <f>D8/D15</f>
        <v>7.1917808219178078E-2</v>
      </c>
      <c r="M8" s="2">
        <f>E8/E15</f>
        <v>8.1232492997198882E-2</v>
      </c>
      <c r="N8" s="2">
        <f>F8/F15</f>
        <v>0.10915492957746478</v>
      </c>
      <c r="O8" s="2">
        <f>G8/G15</f>
        <v>3.1746031746031744E-2</v>
      </c>
      <c r="R8" t="s">
        <v>138</v>
      </c>
      <c r="S8" s="3">
        <f>K8+K9</f>
        <v>0.20682730923694778</v>
      </c>
      <c r="T8" s="3">
        <f>L8+L9</f>
        <v>0.15753424657534246</v>
      </c>
      <c r="U8" s="3">
        <f>M8+M9</f>
        <v>0.20168067226890757</v>
      </c>
      <c r="V8" s="3">
        <f>N8+N9</f>
        <v>0.28169014084507038</v>
      </c>
      <c r="W8" s="3">
        <f>O8+O9</f>
        <v>0.12698412698412698</v>
      </c>
    </row>
    <row r="9" spans="1:23" x14ac:dyDescent="0.25">
      <c r="B9" t="s">
        <v>9</v>
      </c>
      <c r="C9">
        <v>123</v>
      </c>
      <c r="D9">
        <v>25</v>
      </c>
      <c r="E9">
        <v>43</v>
      </c>
      <c r="F9">
        <v>49</v>
      </c>
      <c r="G9">
        <v>6</v>
      </c>
      <c r="J9" t="s">
        <v>9</v>
      </c>
      <c r="K9" s="2">
        <f>C9/C15</f>
        <v>0.12349397590361445</v>
      </c>
      <c r="L9" s="2">
        <f>D9/D15</f>
        <v>8.5616438356164379E-2</v>
      </c>
      <c r="M9" s="2">
        <f>E9/E15</f>
        <v>0.12044817927170869</v>
      </c>
      <c r="N9" s="2">
        <f>F9/F15</f>
        <v>0.17253521126760563</v>
      </c>
      <c r="O9" s="2">
        <f>G9/G15</f>
        <v>9.5238095238095233E-2</v>
      </c>
      <c r="R9" t="s">
        <v>10</v>
      </c>
      <c r="S9" s="3">
        <f>K10</f>
        <v>0.1536144578313253</v>
      </c>
      <c r="T9" s="3">
        <f>L10</f>
        <v>0.16095890410958905</v>
      </c>
      <c r="U9" s="3">
        <f>M10</f>
        <v>0.15126050420168066</v>
      </c>
      <c r="V9" s="3">
        <f>N10</f>
        <v>0.12676056338028169</v>
      </c>
      <c r="W9" s="3">
        <f>O10</f>
        <v>0.25396825396825395</v>
      </c>
    </row>
    <row r="10" spans="1:23" x14ac:dyDescent="0.25">
      <c r="B10" t="s">
        <v>10</v>
      </c>
      <c r="C10">
        <v>153</v>
      </c>
      <c r="D10">
        <v>47</v>
      </c>
      <c r="E10">
        <v>54</v>
      </c>
      <c r="F10">
        <v>36</v>
      </c>
      <c r="G10">
        <v>16</v>
      </c>
      <c r="J10" t="s">
        <v>10</v>
      </c>
      <c r="K10" s="2">
        <f>C10/C15</f>
        <v>0.1536144578313253</v>
      </c>
      <c r="L10" s="2">
        <f>D10/D15</f>
        <v>0.16095890410958905</v>
      </c>
      <c r="M10" s="2">
        <f>E10/E15</f>
        <v>0.15126050420168066</v>
      </c>
      <c r="N10" s="2">
        <f>F10/F15</f>
        <v>0.12676056338028169</v>
      </c>
      <c r="O10" s="2">
        <f>G10/G15</f>
        <v>0.25396825396825395</v>
      </c>
      <c r="R10" t="s">
        <v>139</v>
      </c>
      <c r="S10" s="3">
        <f>K11+K12</f>
        <v>0.48694779116465864</v>
      </c>
      <c r="T10" s="3">
        <f>L11+L12</f>
        <v>0.51712328767123283</v>
      </c>
      <c r="U10" s="3">
        <f>M11+M12</f>
        <v>0.50980392156862742</v>
      </c>
      <c r="V10" s="3">
        <f>N11+N12</f>
        <v>0.47887323943661975</v>
      </c>
      <c r="W10" s="3">
        <f>O11+O12</f>
        <v>0.25396825396825395</v>
      </c>
    </row>
    <row r="11" spans="1:23" x14ac:dyDescent="0.25">
      <c r="B11" t="s">
        <v>11</v>
      </c>
      <c r="C11">
        <v>200</v>
      </c>
      <c r="D11">
        <v>54</v>
      </c>
      <c r="E11">
        <v>73</v>
      </c>
      <c r="F11">
        <v>65</v>
      </c>
      <c r="G11">
        <v>8</v>
      </c>
      <c r="J11" t="s">
        <v>11</v>
      </c>
      <c r="K11" s="2">
        <f>C11/C15</f>
        <v>0.20080321285140562</v>
      </c>
      <c r="L11" s="2">
        <f>D11/D15</f>
        <v>0.18493150684931506</v>
      </c>
      <c r="M11" s="2">
        <f>E11/E15</f>
        <v>0.20448179271708683</v>
      </c>
      <c r="N11" s="2">
        <f>F11/F15</f>
        <v>0.22887323943661972</v>
      </c>
      <c r="O11" s="2">
        <f>G11/G15</f>
        <v>0.12698412698412698</v>
      </c>
      <c r="R11" t="s">
        <v>140</v>
      </c>
      <c r="S11" s="3">
        <f>K13+K14</f>
        <v>0.15261044176706828</v>
      </c>
      <c r="T11" s="3">
        <f>L13+L14</f>
        <v>0.16438356164383561</v>
      </c>
      <c r="U11" s="3">
        <f>M13+M14</f>
        <v>0.13725490196078433</v>
      </c>
      <c r="V11" s="3">
        <f>N13+N14</f>
        <v>0.11267605633802817</v>
      </c>
      <c r="W11" s="3">
        <f>O13+O14</f>
        <v>0.36507936507936506</v>
      </c>
    </row>
    <row r="12" spans="1:23" x14ac:dyDescent="0.25">
      <c r="B12" t="s">
        <v>12</v>
      </c>
      <c r="C12">
        <v>285</v>
      </c>
      <c r="D12">
        <v>97</v>
      </c>
      <c r="E12">
        <v>109</v>
      </c>
      <c r="F12">
        <v>71</v>
      </c>
      <c r="G12">
        <v>8</v>
      </c>
      <c r="J12" t="s">
        <v>12</v>
      </c>
      <c r="K12" s="2">
        <f>C12/C15</f>
        <v>0.28614457831325302</v>
      </c>
      <c r="L12" s="2">
        <f>D12/D15</f>
        <v>0.3321917808219178</v>
      </c>
      <c r="M12" s="2">
        <f>E12/E15</f>
        <v>0.30532212885154064</v>
      </c>
      <c r="N12" s="2">
        <f>F12/F15</f>
        <v>0.25</v>
      </c>
      <c r="O12" s="2">
        <f>G12/G15</f>
        <v>0.12698412698412698</v>
      </c>
    </row>
    <row r="13" spans="1:23" x14ac:dyDescent="0.25">
      <c r="B13" t="s">
        <v>13</v>
      </c>
      <c r="C13">
        <v>66</v>
      </c>
      <c r="D13">
        <v>26</v>
      </c>
      <c r="E13">
        <v>17</v>
      </c>
      <c r="F13">
        <v>16</v>
      </c>
      <c r="G13">
        <v>7</v>
      </c>
      <c r="J13" t="s">
        <v>13</v>
      </c>
      <c r="K13" s="2">
        <f>C13/C15</f>
        <v>6.6265060240963861E-2</v>
      </c>
      <c r="L13" s="2">
        <f>D13/D15</f>
        <v>8.9041095890410954E-2</v>
      </c>
      <c r="M13" s="2">
        <f>E13/E15</f>
        <v>4.7619047619047616E-2</v>
      </c>
      <c r="N13" s="2">
        <f>F13/F15</f>
        <v>5.6338028169014086E-2</v>
      </c>
      <c r="O13" s="2">
        <f>G13/G15</f>
        <v>0.1111111111111111</v>
      </c>
    </row>
    <row r="14" spans="1:23" x14ac:dyDescent="0.25">
      <c r="B14" t="s">
        <v>14</v>
      </c>
      <c r="C14">
        <v>86</v>
      </c>
      <c r="D14">
        <v>22</v>
      </c>
      <c r="E14">
        <v>32</v>
      </c>
      <c r="F14">
        <v>16</v>
      </c>
      <c r="G14">
        <v>16</v>
      </c>
      <c r="J14" t="s">
        <v>14</v>
      </c>
      <c r="K14" s="2">
        <f>C14/C15</f>
        <v>8.6345381526104423E-2</v>
      </c>
      <c r="L14" s="2">
        <f>D14/D15</f>
        <v>7.5342465753424653E-2</v>
      </c>
      <c r="M14" s="2">
        <f>E14/E15</f>
        <v>8.9635854341736695E-2</v>
      </c>
      <c r="N14" s="2">
        <f>F14/F15</f>
        <v>5.6338028169014086E-2</v>
      </c>
      <c r="O14" s="2">
        <f>G14/G15</f>
        <v>0.25396825396825395</v>
      </c>
    </row>
    <row r="15" spans="1:23" x14ac:dyDescent="0.25">
      <c r="A15" t="s">
        <v>3</v>
      </c>
      <c r="C15">
        <v>996</v>
      </c>
      <c r="D15">
        <v>292</v>
      </c>
      <c r="E15">
        <v>357</v>
      </c>
      <c r="F15">
        <v>284</v>
      </c>
      <c r="G15">
        <v>63</v>
      </c>
    </row>
    <row r="17" spans="1:23" s="12" customFormat="1" x14ac:dyDescent="0.25"/>
    <row r="20" spans="1:23" x14ac:dyDescent="0.25">
      <c r="A20" t="s">
        <v>103</v>
      </c>
    </row>
    <row r="21" spans="1:23" x14ac:dyDescent="0.25">
      <c r="A21" t="s">
        <v>1</v>
      </c>
    </row>
    <row r="22" spans="1:23" x14ac:dyDescent="0.25">
      <c r="C22" t="s">
        <v>3</v>
      </c>
      <c r="D22" t="s">
        <v>16</v>
      </c>
    </row>
    <row r="23" spans="1:23" s="1" customFormat="1" ht="40" x14ac:dyDescent="0.25">
      <c r="D23" s="1" t="s">
        <v>17</v>
      </c>
      <c r="E23" s="1" t="s">
        <v>18</v>
      </c>
      <c r="F23" s="1" t="s">
        <v>19</v>
      </c>
      <c r="G23" s="1" t="s">
        <v>20</v>
      </c>
      <c r="K23" s="1" t="str">
        <f>C22</f>
        <v>Total</v>
      </c>
      <c r="L23" s="1" t="str">
        <f>D23</f>
        <v>Liberal (Very)</v>
      </c>
      <c r="M23" s="1" t="str">
        <f>E23</f>
        <v>Moderate</v>
      </c>
      <c r="N23" s="1" t="str">
        <f>F23</f>
        <v>Conservative (Very)</v>
      </c>
      <c r="O23" s="1" t="str">
        <f>G23</f>
        <v>Not sure</v>
      </c>
      <c r="S23" s="1" t="str">
        <f>K23</f>
        <v>Total</v>
      </c>
      <c r="T23" s="1" t="str">
        <f>L23</f>
        <v>Liberal (Very)</v>
      </c>
      <c r="U23" s="1" t="str">
        <f>M23</f>
        <v>Moderate</v>
      </c>
      <c r="V23" s="1" t="str">
        <f>N23</f>
        <v>Conservative (Very)</v>
      </c>
      <c r="W23" s="1" t="str">
        <f>O23</f>
        <v>Not sure</v>
      </c>
    </row>
    <row r="24" spans="1:23" x14ac:dyDescent="0.25">
      <c r="B24" t="s">
        <v>8</v>
      </c>
      <c r="C24">
        <v>83</v>
      </c>
      <c r="D24">
        <v>22</v>
      </c>
      <c r="E24">
        <v>19</v>
      </c>
      <c r="F24">
        <v>37</v>
      </c>
      <c r="G24">
        <v>5</v>
      </c>
      <c r="J24" t="s">
        <v>8</v>
      </c>
      <c r="K24" s="2">
        <f t="shared" ref="K24:O24" si="0">C24/C31</f>
        <v>8.3166332665330661E-2</v>
      </c>
      <c r="L24" s="2">
        <f t="shared" si="0"/>
        <v>8.8353413654618476E-2</v>
      </c>
      <c r="M24" s="2">
        <f t="shared" si="0"/>
        <v>5.6047197640117993E-2</v>
      </c>
      <c r="N24" s="2">
        <f t="shared" si="0"/>
        <v>0.10787172011661808</v>
      </c>
      <c r="O24" s="2">
        <f t="shared" si="0"/>
        <v>7.4626865671641784E-2</v>
      </c>
      <c r="R24" t="s">
        <v>138</v>
      </c>
      <c r="S24" s="3">
        <f>K24+K25</f>
        <v>0.20641282565130259</v>
      </c>
      <c r="T24" s="3">
        <f>L24+L25</f>
        <v>0.17269076305220882</v>
      </c>
      <c r="U24" s="3">
        <f>M24+M25</f>
        <v>0.21533923303834807</v>
      </c>
      <c r="V24" s="3">
        <f>N24+N25</f>
        <v>0.23032069970845481</v>
      </c>
      <c r="W24" s="3">
        <f>O24+O25</f>
        <v>0.16417910447761191</v>
      </c>
    </row>
    <row r="25" spans="1:23" x14ac:dyDescent="0.25">
      <c r="B25" t="s">
        <v>9</v>
      </c>
      <c r="C25">
        <v>123</v>
      </c>
      <c r="D25">
        <v>21</v>
      </c>
      <c r="E25">
        <v>54</v>
      </c>
      <c r="F25">
        <v>42</v>
      </c>
      <c r="G25">
        <v>6</v>
      </c>
      <c r="J25" t="s">
        <v>9</v>
      </c>
      <c r="K25" s="2">
        <f t="shared" ref="K25:O25" si="1">C25/C31</f>
        <v>0.12324649298597194</v>
      </c>
      <c r="L25" s="2">
        <f t="shared" si="1"/>
        <v>8.4337349397590355E-2</v>
      </c>
      <c r="M25" s="2">
        <f t="shared" si="1"/>
        <v>0.15929203539823009</v>
      </c>
      <c r="N25" s="2">
        <f t="shared" si="1"/>
        <v>0.12244897959183673</v>
      </c>
      <c r="O25" s="2">
        <f t="shared" si="1"/>
        <v>8.9552238805970144E-2</v>
      </c>
      <c r="R25" t="s">
        <v>10</v>
      </c>
      <c r="S25" s="3">
        <f>K26</f>
        <v>0.15430861723446893</v>
      </c>
      <c r="T25" s="3">
        <f>L26</f>
        <v>0.14457831325301204</v>
      </c>
      <c r="U25" s="3">
        <f>M26</f>
        <v>0.13864306784660768</v>
      </c>
      <c r="V25" s="3">
        <f>N26</f>
        <v>0.17784256559766765</v>
      </c>
      <c r="W25" s="3">
        <f>O26</f>
        <v>0.14925373134328357</v>
      </c>
    </row>
    <row r="26" spans="1:23" x14ac:dyDescent="0.25">
      <c r="B26" t="s">
        <v>10</v>
      </c>
      <c r="C26">
        <v>154</v>
      </c>
      <c r="D26">
        <v>36</v>
      </c>
      <c r="E26">
        <v>47</v>
      </c>
      <c r="F26">
        <v>61</v>
      </c>
      <c r="G26">
        <v>10</v>
      </c>
      <c r="J26" t="s">
        <v>10</v>
      </c>
      <c r="K26" s="2">
        <f t="shared" ref="K26:O26" si="2">C26/C31</f>
        <v>0.15430861723446893</v>
      </c>
      <c r="L26" s="2">
        <f t="shared" si="2"/>
        <v>0.14457831325301204</v>
      </c>
      <c r="M26" s="2">
        <f t="shared" si="2"/>
        <v>0.13864306784660768</v>
      </c>
      <c r="N26" s="2">
        <f t="shared" si="2"/>
        <v>0.17784256559766765</v>
      </c>
      <c r="O26" s="2">
        <f t="shared" si="2"/>
        <v>0.14925373134328357</v>
      </c>
      <c r="R26" t="s">
        <v>139</v>
      </c>
      <c r="S26" s="3">
        <f>K27+K28</f>
        <v>0.4879759519038076</v>
      </c>
      <c r="T26" s="3">
        <f>L27+L28</f>
        <v>0.58232931726907633</v>
      </c>
      <c r="U26" s="3">
        <f>M27+M28</f>
        <v>0.46902654867256643</v>
      </c>
      <c r="V26" s="3">
        <f>N27+N28</f>
        <v>0.47521865889212828</v>
      </c>
      <c r="W26" s="3">
        <f>O27+O28</f>
        <v>0.29850746268656714</v>
      </c>
    </row>
    <row r="27" spans="1:23" x14ac:dyDescent="0.25">
      <c r="B27" t="s">
        <v>11</v>
      </c>
      <c r="C27">
        <v>201</v>
      </c>
      <c r="D27">
        <v>49</v>
      </c>
      <c r="E27">
        <v>69</v>
      </c>
      <c r="F27">
        <v>78</v>
      </c>
      <c r="G27">
        <v>5</v>
      </c>
      <c r="J27" t="s">
        <v>11</v>
      </c>
      <c r="K27" s="2">
        <f t="shared" ref="K27:O27" si="3">C27/C31</f>
        <v>0.20140280561122245</v>
      </c>
      <c r="L27" s="2">
        <f t="shared" si="3"/>
        <v>0.19678714859437751</v>
      </c>
      <c r="M27" s="2">
        <f t="shared" si="3"/>
        <v>0.20353982300884957</v>
      </c>
      <c r="N27" s="2">
        <f t="shared" si="3"/>
        <v>0.22740524781341107</v>
      </c>
      <c r="O27" s="2">
        <f t="shared" si="3"/>
        <v>7.4626865671641784E-2</v>
      </c>
      <c r="R27" t="s">
        <v>140</v>
      </c>
      <c r="S27" s="3">
        <f>K29+K30</f>
        <v>0.15130260521042083</v>
      </c>
      <c r="T27" s="3">
        <f>L29+L30</f>
        <v>0.10040160642570281</v>
      </c>
      <c r="U27" s="3">
        <f>M29+M30</f>
        <v>0.17699115044247787</v>
      </c>
      <c r="V27" s="3">
        <f>N29+N30</f>
        <v>0.11661807580174927</v>
      </c>
      <c r="W27" s="3">
        <f>O29+O30</f>
        <v>0.38805970149253732</v>
      </c>
    </row>
    <row r="28" spans="1:23" x14ac:dyDescent="0.25">
      <c r="B28" t="s">
        <v>12</v>
      </c>
      <c r="C28">
        <v>286</v>
      </c>
      <c r="D28">
        <v>96</v>
      </c>
      <c r="E28">
        <v>90</v>
      </c>
      <c r="F28">
        <v>85</v>
      </c>
      <c r="G28">
        <v>15</v>
      </c>
      <c r="J28" t="s">
        <v>12</v>
      </c>
      <c r="K28" s="2">
        <f t="shared" ref="K28:O28" si="4">C28/C31</f>
        <v>0.28657314629258518</v>
      </c>
      <c r="L28" s="2">
        <f t="shared" si="4"/>
        <v>0.38554216867469882</v>
      </c>
      <c r="M28" s="2">
        <f t="shared" si="4"/>
        <v>0.26548672566371684</v>
      </c>
      <c r="N28" s="2">
        <f t="shared" si="4"/>
        <v>0.24781341107871721</v>
      </c>
      <c r="O28" s="2">
        <f t="shared" si="4"/>
        <v>0.22388059701492538</v>
      </c>
    </row>
    <row r="29" spans="1:23" x14ac:dyDescent="0.25">
      <c r="B29" t="s">
        <v>13</v>
      </c>
      <c r="C29">
        <v>66</v>
      </c>
      <c r="D29">
        <v>12</v>
      </c>
      <c r="E29">
        <v>24</v>
      </c>
      <c r="F29">
        <v>18</v>
      </c>
      <c r="G29">
        <v>12</v>
      </c>
      <c r="J29" t="s">
        <v>13</v>
      </c>
      <c r="K29" s="2">
        <f t="shared" ref="K29:O29" si="5">C29/C31</f>
        <v>6.6132264529058113E-2</v>
      </c>
      <c r="L29" s="2">
        <f t="shared" si="5"/>
        <v>4.8192771084337352E-2</v>
      </c>
      <c r="M29" s="2">
        <f t="shared" si="5"/>
        <v>7.0796460176991149E-2</v>
      </c>
      <c r="N29" s="2">
        <f t="shared" si="5"/>
        <v>5.2478134110787174E-2</v>
      </c>
      <c r="O29" s="2">
        <f t="shared" si="5"/>
        <v>0.17910447761194029</v>
      </c>
    </row>
    <row r="30" spans="1:23" x14ac:dyDescent="0.25">
      <c r="B30" t="s">
        <v>14</v>
      </c>
      <c r="C30">
        <v>85</v>
      </c>
      <c r="D30">
        <v>13</v>
      </c>
      <c r="E30">
        <v>36</v>
      </c>
      <c r="F30">
        <v>22</v>
      </c>
      <c r="G30">
        <v>14</v>
      </c>
      <c r="J30" t="s">
        <v>14</v>
      </c>
      <c r="K30" s="2">
        <f t="shared" ref="K30:O30" si="6">C30/C31</f>
        <v>8.5170340681362727E-2</v>
      </c>
      <c r="L30" s="2">
        <f t="shared" si="6"/>
        <v>5.2208835341365459E-2</v>
      </c>
      <c r="M30" s="2">
        <f t="shared" si="6"/>
        <v>0.10619469026548672</v>
      </c>
      <c r="N30" s="2">
        <f t="shared" si="6"/>
        <v>6.4139941690962099E-2</v>
      </c>
      <c r="O30" s="2">
        <f t="shared" si="6"/>
        <v>0.20895522388059701</v>
      </c>
    </row>
    <row r="31" spans="1:23" x14ac:dyDescent="0.25">
      <c r="A31" t="s">
        <v>3</v>
      </c>
      <c r="C31">
        <v>998</v>
      </c>
      <c r="D31">
        <v>249</v>
      </c>
      <c r="E31">
        <v>339</v>
      </c>
      <c r="F31">
        <v>343</v>
      </c>
      <c r="G31">
        <v>67</v>
      </c>
    </row>
    <row r="33" spans="1:22" s="12" customFormat="1" x14ac:dyDescent="0.25"/>
    <row r="36" spans="1:22" x14ac:dyDescent="0.25">
      <c r="A36" t="s">
        <v>104</v>
      </c>
    </row>
    <row r="37" spans="1:22" x14ac:dyDescent="0.25">
      <c r="A37" t="s">
        <v>1</v>
      </c>
    </row>
    <row r="38" spans="1:22" x14ac:dyDescent="0.25">
      <c r="C38" t="s">
        <v>3</v>
      </c>
      <c r="D38" t="s">
        <v>22</v>
      </c>
    </row>
    <row r="39" spans="1:22" s="1" customFormat="1" ht="60" x14ac:dyDescent="0.25">
      <c r="D39" s="1" t="s">
        <v>23</v>
      </c>
      <c r="E39" s="1" t="s">
        <v>24</v>
      </c>
      <c r="F39" s="1" t="s">
        <v>25</v>
      </c>
      <c r="K39" s="1" t="str">
        <f>C38</f>
        <v>Total</v>
      </c>
      <c r="L39" s="1" t="str">
        <f>D39</f>
        <v>White non-Hispanic</v>
      </c>
      <c r="M39" s="1" t="str">
        <f>E39</f>
        <v>Black non-Hispanic</v>
      </c>
      <c r="N39" s="1" t="str">
        <f>F39</f>
        <v>Hispanic/Latino &amp; all other races</v>
      </c>
      <c r="S39" s="1" t="str">
        <f>K39</f>
        <v>Total</v>
      </c>
      <c r="T39" s="1" t="str">
        <f>L39</f>
        <v>White non-Hispanic</v>
      </c>
      <c r="U39" s="1" t="str">
        <f>M39</f>
        <v>Black non-Hispanic</v>
      </c>
      <c r="V39" s="1" t="str">
        <f>N39</f>
        <v>Hispanic/Latino &amp; all other races</v>
      </c>
    </row>
    <row r="40" spans="1:22" x14ac:dyDescent="0.25">
      <c r="B40" t="s">
        <v>8</v>
      </c>
      <c r="C40">
        <v>84</v>
      </c>
      <c r="D40">
        <v>48</v>
      </c>
      <c r="E40">
        <v>14</v>
      </c>
      <c r="F40">
        <v>22</v>
      </c>
      <c r="J40" t="s">
        <v>8</v>
      </c>
      <c r="K40" s="2">
        <f t="shared" ref="K40:N40" si="7">C40/C47</f>
        <v>8.4000000000000005E-2</v>
      </c>
      <c r="L40" s="2">
        <f t="shared" si="7"/>
        <v>7.6311605723370424E-2</v>
      </c>
      <c r="M40" s="2">
        <f t="shared" si="7"/>
        <v>6.6037735849056603E-2</v>
      </c>
      <c r="N40" s="2">
        <f t="shared" si="7"/>
        <v>0.13836477987421383</v>
      </c>
      <c r="R40" t="s">
        <v>138</v>
      </c>
      <c r="S40" s="3">
        <f>K40+K41</f>
        <v>0.20700000000000002</v>
      </c>
      <c r="T40" s="3">
        <f>L40+L41</f>
        <v>0.18600953895071543</v>
      </c>
      <c r="U40" s="3">
        <f>M40+M41</f>
        <v>0.16509433962264153</v>
      </c>
      <c r="V40" s="3">
        <f>N40+N41</f>
        <v>0.34591194968553463</v>
      </c>
    </row>
    <row r="41" spans="1:22" x14ac:dyDescent="0.25">
      <c r="B41" t="s">
        <v>9</v>
      </c>
      <c r="C41">
        <v>123</v>
      </c>
      <c r="D41">
        <v>69</v>
      </c>
      <c r="E41">
        <v>21</v>
      </c>
      <c r="F41">
        <v>33</v>
      </c>
      <c r="J41" t="s">
        <v>9</v>
      </c>
      <c r="K41" s="2">
        <f t="shared" ref="K41:N41" si="8">C41/C47</f>
        <v>0.123</v>
      </c>
      <c r="L41" s="2">
        <f t="shared" si="8"/>
        <v>0.10969793322734499</v>
      </c>
      <c r="M41" s="2">
        <f t="shared" si="8"/>
        <v>9.9056603773584911E-2</v>
      </c>
      <c r="N41" s="2">
        <f t="shared" si="8"/>
        <v>0.20754716981132076</v>
      </c>
      <c r="R41" t="s">
        <v>10</v>
      </c>
      <c r="S41" s="3">
        <f>K42</f>
        <v>0.154</v>
      </c>
      <c r="T41" s="3">
        <f>L42</f>
        <v>0.14149443561208266</v>
      </c>
      <c r="U41" s="3">
        <f>M42</f>
        <v>0.19811320754716982</v>
      </c>
      <c r="V41" s="3">
        <f>N42</f>
        <v>0.14465408805031446</v>
      </c>
    </row>
    <row r="42" spans="1:22" x14ac:dyDescent="0.25">
      <c r="B42" t="s">
        <v>10</v>
      </c>
      <c r="C42">
        <v>154</v>
      </c>
      <c r="D42">
        <v>89</v>
      </c>
      <c r="E42">
        <v>42</v>
      </c>
      <c r="F42">
        <v>23</v>
      </c>
      <c r="J42" t="s">
        <v>10</v>
      </c>
      <c r="K42" s="2">
        <f t="shared" ref="K42:N42" si="9">C42/C47</f>
        <v>0.154</v>
      </c>
      <c r="L42" s="2">
        <f t="shared" si="9"/>
        <v>0.14149443561208266</v>
      </c>
      <c r="M42" s="2">
        <f t="shared" si="9"/>
        <v>0.19811320754716982</v>
      </c>
      <c r="N42" s="2">
        <f t="shared" si="9"/>
        <v>0.14465408805031446</v>
      </c>
      <c r="R42" t="s">
        <v>139</v>
      </c>
      <c r="S42" s="3">
        <f>K43+K44</f>
        <v>0.48799999999999999</v>
      </c>
      <c r="T42" s="3">
        <f>L43+L44</f>
        <v>0.54689984101748812</v>
      </c>
      <c r="U42" s="3">
        <f>M43+M44</f>
        <v>0.39150943396226412</v>
      </c>
      <c r="V42" s="3">
        <f>N43+N44</f>
        <v>0.38364779874213839</v>
      </c>
    </row>
    <row r="43" spans="1:22" x14ac:dyDescent="0.25">
      <c r="B43" t="s">
        <v>11</v>
      </c>
      <c r="C43">
        <v>201</v>
      </c>
      <c r="D43">
        <v>145</v>
      </c>
      <c r="E43">
        <v>34</v>
      </c>
      <c r="F43">
        <v>22</v>
      </c>
      <c r="J43" t="s">
        <v>11</v>
      </c>
      <c r="K43" s="2">
        <f t="shared" ref="K43:N43" si="10">C43/C47</f>
        <v>0.20100000000000001</v>
      </c>
      <c r="L43" s="2">
        <f t="shared" si="10"/>
        <v>0.23052464228934816</v>
      </c>
      <c r="M43" s="2">
        <f t="shared" si="10"/>
        <v>0.16037735849056603</v>
      </c>
      <c r="N43" s="2">
        <f t="shared" si="10"/>
        <v>0.13836477987421383</v>
      </c>
      <c r="R43" t="s">
        <v>140</v>
      </c>
      <c r="S43" s="3">
        <f>K45+K46</f>
        <v>0.151</v>
      </c>
      <c r="T43" s="3">
        <f>L45+L46</f>
        <v>0.12559618441971385</v>
      </c>
      <c r="U43" s="3">
        <f>M45+M46</f>
        <v>0.24528301886792453</v>
      </c>
      <c r="V43" s="3">
        <f>N45+N46</f>
        <v>0.12578616352201258</v>
      </c>
    </row>
    <row r="44" spans="1:22" x14ac:dyDescent="0.25">
      <c r="B44" t="s">
        <v>12</v>
      </c>
      <c r="C44">
        <v>287</v>
      </c>
      <c r="D44">
        <v>199</v>
      </c>
      <c r="E44">
        <v>49</v>
      </c>
      <c r="F44">
        <v>39</v>
      </c>
      <c r="J44" t="s">
        <v>12</v>
      </c>
      <c r="K44" s="2">
        <f t="shared" ref="K44:N44" si="11">C44/C47</f>
        <v>0.28699999999999998</v>
      </c>
      <c r="L44" s="2">
        <f t="shared" si="11"/>
        <v>0.31637519872813991</v>
      </c>
      <c r="M44" s="2">
        <f t="shared" si="11"/>
        <v>0.23113207547169812</v>
      </c>
      <c r="N44" s="2">
        <f t="shared" si="11"/>
        <v>0.24528301886792453</v>
      </c>
    </row>
    <row r="45" spans="1:22" x14ac:dyDescent="0.25">
      <c r="B45" t="s">
        <v>13</v>
      </c>
      <c r="C45">
        <v>65</v>
      </c>
      <c r="D45">
        <v>36</v>
      </c>
      <c r="E45">
        <v>22</v>
      </c>
      <c r="F45">
        <v>7</v>
      </c>
      <c r="J45" t="s">
        <v>13</v>
      </c>
      <c r="K45" s="2">
        <f t="shared" ref="K45:N45" si="12">C45/C47</f>
        <v>6.5000000000000002E-2</v>
      </c>
      <c r="L45" s="2">
        <f t="shared" si="12"/>
        <v>5.7233704292527825E-2</v>
      </c>
      <c r="M45" s="2">
        <f t="shared" si="12"/>
        <v>0.10377358490566038</v>
      </c>
      <c r="N45" s="2">
        <f t="shared" si="12"/>
        <v>4.40251572327044E-2</v>
      </c>
    </row>
    <row r="46" spans="1:22" x14ac:dyDescent="0.25">
      <c r="B46" t="s">
        <v>14</v>
      </c>
      <c r="C46">
        <v>86</v>
      </c>
      <c r="D46">
        <v>43</v>
      </c>
      <c r="E46">
        <v>30</v>
      </c>
      <c r="F46">
        <v>13</v>
      </c>
      <c r="J46" t="s">
        <v>14</v>
      </c>
      <c r="K46" s="2">
        <f t="shared" ref="K46:N46" si="13">C46/C47</f>
        <v>8.5999999999999993E-2</v>
      </c>
      <c r="L46" s="2">
        <f t="shared" si="13"/>
        <v>6.8362480127186015E-2</v>
      </c>
      <c r="M46" s="2">
        <f t="shared" si="13"/>
        <v>0.14150943396226415</v>
      </c>
      <c r="N46" s="2">
        <f t="shared" si="13"/>
        <v>8.1761006289308172E-2</v>
      </c>
    </row>
    <row r="47" spans="1:22" x14ac:dyDescent="0.25">
      <c r="A47" t="s">
        <v>3</v>
      </c>
      <c r="C47">
        <v>1000</v>
      </c>
      <c r="D47">
        <v>629</v>
      </c>
      <c r="E47">
        <v>212</v>
      </c>
      <c r="F47">
        <v>159</v>
      </c>
    </row>
    <row r="49" spans="1:21" s="12" customFormat="1" x14ac:dyDescent="0.25"/>
    <row r="52" spans="1:21" x14ac:dyDescent="0.25">
      <c r="A52" t="s">
        <v>105</v>
      </c>
    </row>
    <row r="53" spans="1:21" x14ac:dyDescent="0.25">
      <c r="A53" t="s">
        <v>1</v>
      </c>
    </row>
    <row r="54" spans="1:21" x14ac:dyDescent="0.25">
      <c r="C54" t="s">
        <v>3</v>
      </c>
      <c r="D54" t="s">
        <v>27</v>
      </c>
    </row>
    <row r="55" spans="1:21" ht="26" customHeight="1" x14ac:dyDescent="0.25">
      <c r="D55" t="s">
        <v>28</v>
      </c>
      <c r="E55" t="s">
        <v>29</v>
      </c>
      <c r="K55" s="1" t="str">
        <f>C54</f>
        <v>Total</v>
      </c>
      <c r="L55" s="1" t="str">
        <f>D55</f>
        <v>Male</v>
      </c>
      <c r="M55" s="1" t="str">
        <f>E55</f>
        <v>Female</v>
      </c>
      <c r="R55" s="1"/>
      <c r="S55" s="1" t="str">
        <f>K55</f>
        <v>Total</v>
      </c>
      <c r="T55" s="1" t="str">
        <f>L55</f>
        <v>Male</v>
      </c>
      <c r="U55" s="1" t="str">
        <f>M55</f>
        <v>Female</v>
      </c>
    </row>
    <row r="56" spans="1:21" x14ac:dyDescent="0.25">
      <c r="B56" t="s">
        <v>8</v>
      </c>
      <c r="C56">
        <v>83</v>
      </c>
      <c r="D56">
        <v>53</v>
      </c>
      <c r="E56">
        <v>30</v>
      </c>
      <c r="J56" t="s">
        <v>8</v>
      </c>
      <c r="K56" s="2">
        <f t="shared" ref="K56:M56" si="14">C56/C63</f>
        <v>8.3083083083083084E-2</v>
      </c>
      <c r="L56" s="2">
        <f t="shared" si="14"/>
        <v>0.11018711018711019</v>
      </c>
      <c r="M56" s="2">
        <f t="shared" si="14"/>
        <v>5.7915057915057917E-2</v>
      </c>
      <c r="R56" t="s">
        <v>138</v>
      </c>
      <c r="S56" s="3">
        <f>K56+K57</f>
        <v>0.20620620620620622</v>
      </c>
      <c r="T56" s="3">
        <f>L56+L57</f>
        <v>0.26611226611226613</v>
      </c>
      <c r="U56" s="3">
        <f>M56+M57</f>
        <v>0.15057915057915058</v>
      </c>
    </row>
    <row r="57" spans="1:21" x14ac:dyDescent="0.25">
      <c r="B57" t="s">
        <v>9</v>
      </c>
      <c r="C57">
        <v>123</v>
      </c>
      <c r="D57">
        <v>75</v>
      </c>
      <c r="E57">
        <v>48</v>
      </c>
      <c r="J57" t="s">
        <v>9</v>
      </c>
      <c r="K57" s="2">
        <f t="shared" ref="K57:M57" si="15">C57/C63</f>
        <v>0.12312312312312312</v>
      </c>
      <c r="L57" s="2">
        <f t="shared" si="15"/>
        <v>0.15592515592515593</v>
      </c>
      <c r="M57" s="2">
        <f t="shared" si="15"/>
        <v>9.2664092664092659E-2</v>
      </c>
      <c r="R57" t="s">
        <v>10</v>
      </c>
      <c r="S57" s="3">
        <f>K58</f>
        <v>0.15315315315315314</v>
      </c>
      <c r="T57" s="3">
        <f>L58</f>
        <v>0.15800415800415801</v>
      </c>
      <c r="U57" s="3">
        <f>M58</f>
        <v>0.14864864864864866</v>
      </c>
    </row>
    <row r="58" spans="1:21" x14ac:dyDescent="0.25">
      <c r="B58" t="s">
        <v>10</v>
      </c>
      <c r="C58">
        <v>153</v>
      </c>
      <c r="D58">
        <v>76</v>
      </c>
      <c r="E58">
        <v>77</v>
      </c>
      <c r="J58" t="s">
        <v>10</v>
      </c>
      <c r="K58" s="2">
        <f t="shared" ref="K58:M58" si="16">C58/C63</f>
        <v>0.15315315315315314</v>
      </c>
      <c r="L58" s="2">
        <f t="shared" si="16"/>
        <v>0.15800415800415801</v>
      </c>
      <c r="M58" s="2">
        <f t="shared" si="16"/>
        <v>0.14864864864864866</v>
      </c>
      <c r="R58" t="s">
        <v>139</v>
      </c>
      <c r="S58" s="3">
        <f>K59+K60</f>
        <v>0.48848848848848847</v>
      </c>
      <c r="T58" s="3">
        <f>L59+L60</f>
        <v>0.47401247401247404</v>
      </c>
      <c r="U58" s="3">
        <f>M59+M60</f>
        <v>0.50193050193050193</v>
      </c>
    </row>
    <row r="59" spans="1:21" x14ac:dyDescent="0.25">
      <c r="B59" t="s">
        <v>11</v>
      </c>
      <c r="C59">
        <v>201</v>
      </c>
      <c r="D59">
        <v>103</v>
      </c>
      <c r="E59">
        <v>98</v>
      </c>
      <c r="J59" t="s">
        <v>11</v>
      </c>
      <c r="K59" s="2">
        <f t="shared" ref="K59:M59" si="17">C59/C63</f>
        <v>0.20120120120120119</v>
      </c>
      <c r="L59" s="2">
        <f t="shared" si="17"/>
        <v>0.21413721413721415</v>
      </c>
      <c r="M59" s="2">
        <f t="shared" si="17"/>
        <v>0.1891891891891892</v>
      </c>
      <c r="R59" t="s">
        <v>140</v>
      </c>
      <c r="S59" s="3">
        <f>K61+K62</f>
        <v>0.15215215215215216</v>
      </c>
      <c r="T59" s="3">
        <f>L61+L62</f>
        <v>0.10187110187110188</v>
      </c>
      <c r="U59" s="3">
        <f>M61+M62</f>
        <v>0.19884169884169883</v>
      </c>
    </row>
    <row r="60" spans="1:21" x14ac:dyDescent="0.25">
      <c r="B60" t="s">
        <v>12</v>
      </c>
      <c r="C60">
        <v>287</v>
      </c>
      <c r="D60">
        <v>125</v>
      </c>
      <c r="E60">
        <v>162</v>
      </c>
      <c r="J60" t="s">
        <v>12</v>
      </c>
      <c r="K60" s="2">
        <f t="shared" ref="K60:M60" si="18">C60/C63</f>
        <v>0.28728728728728731</v>
      </c>
      <c r="L60" s="2">
        <f t="shared" si="18"/>
        <v>0.25987525987525989</v>
      </c>
      <c r="M60" s="2">
        <f t="shared" si="18"/>
        <v>0.31274131274131273</v>
      </c>
    </row>
    <row r="61" spans="1:21" x14ac:dyDescent="0.25">
      <c r="B61" t="s">
        <v>13</v>
      </c>
      <c r="C61">
        <v>66</v>
      </c>
      <c r="D61">
        <v>21</v>
      </c>
      <c r="E61">
        <v>45</v>
      </c>
      <c r="J61" t="s">
        <v>13</v>
      </c>
      <c r="K61" s="2">
        <f t="shared" ref="K61:M61" si="19">C61/C63</f>
        <v>6.6066066066066062E-2</v>
      </c>
      <c r="L61" s="2">
        <f t="shared" si="19"/>
        <v>4.3659043659043661E-2</v>
      </c>
      <c r="M61" s="2">
        <f t="shared" si="19"/>
        <v>8.6872586872586879E-2</v>
      </c>
    </row>
    <row r="62" spans="1:21" x14ac:dyDescent="0.25">
      <c r="B62" t="s">
        <v>14</v>
      </c>
      <c r="C62">
        <v>86</v>
      </c>
      <c r="D62">
        <v>28</v>
      </c>
      <c r="E62">
        <v>58</v>
      </c>
      <c r="J62" t="s">
        <v>14</v>
      </c>
      <c r="K62" s="2">
        <f t="shared" ref="K62:M62" si="20">C62/C63</f>
        <v>8.6086086086086089E-2</v>
      </c>
      <c r="L62" s="2">
        <f t="shared" si="20"/>
        <v>5.8212058212058215E-2</v>
      </c>
      <c r="M62" s="2">
        <f t="shared" si="20"/>
        <v>0.11196911196911197</v>
      </c>
    </row>
    <row r="63" spans="1:21" x14ac:dyDescent="0.25">
      <c r="A63" t="s">
        <v>3</v>
      </c>
      <c r="C63">
        <v>999</v>
      </c>
      <c r="D63">
        <v>481</v>
      </c>
      <c r="E63">
        <v>518</v>
      </c>
    </row>
    <row r="65" spans="1:22" s="12" customFormat="1" x14ac:dyDescent="0.25"/>
    <row r="68" spans="1:22" x14ac:dyDescent="0.25">
      <c r="A68" t="s">
        <v>106</v>
      </c>
    </row>
    <row r="69" spans="1:22" x14ac:dyDescent="0.25">
      <c r="A69" t="s">
        <v>1</v>
      </c>
    </row>
    <row r="70" spans="1:22" x14ac:dyDescent="0.25">
      <c r="C70" t="s">
        <v>3</v>
      </c>
      <c r="D70" t="s">
        <v>31</v>
      </c>
    </row>
    <row r="71" spans="1:22" s="1" customFormat="1" ht="120" x14ac:dyDescent="0.25">
      <c r="D71" s="1" t="s">
        <v>32</v>
      </c>
      <c r="E71" s="1" t="s">
        <v>33</v>
      </c>
      <c r="F71" s="1" t="s">
        <v>34</v>
      </c>
      <c r="K71" s="1" t="str">
        <f>C70</f>
        <v>Total</v>
      </c>
      <c r="L71" s="1" t="str">
        <f>D71</f>
        <v>Silent &amp; Boomer Generations (born before 1965)</v>
      </c>
      <c r="M71" s="1" t="str">
        <f>E71</f>
        <v>Generation X (born 1965-1980)</v>
      </c>
      <c r="N71" s="1" t="str">
        <f>F71</f>
        <v>Millennials &amp; Generation Z (born 1981 and after)</v>
      </c>
      <c r="S71" s="1" t="str">
        <f>K71</f>
        <v>Total</v>
      </c>
      <c r="T71" s="1" t="str">
        <f>L71</f>
        <v>Silent &amp; Boomer Generations (born before 1965)</v>
      </c>
      <c r="U71" s="1" t="str">
        <f>M71</f>
        <v>Generation X (born 1965-1980)</v>
      </c>
      <c r="V71" s="1" t="str">
        <f>N71</f>
        <v>Millennials &amp; Generation Z (born 1981 and after)</v>
      </c>
    </row>
    <row r="72" spans="1:22" x14ac:dyDescent="0.25">
      <c r="B72" t="s">
        <v>8</v>
      </c>
      <c r="C72">
        <v>83</v>
      </c>
      <c r="D72">
        <v>15</v>
      </c>
      <c r="E72">
        <v>18</v>
      </c>
      <c r="F72">
        <v>50</v>
      </c>
      <c r="J72" t="s">
        <v>8</v>
      </c>
      <c r="K72" s="2">
        <f t="shared" ref="K72:N72" si="21">C72/C79</f>
        <v>8.3000000000000004E-2</v>
      </c>
      <c r="L72" s="2">
        <f t="shared" si="21"/>
        <v>5.0505050505050504E-2</v>
      </c>
      <c r="M72" s="2">
        <f t="shared" si="21"/>
        <v>7.28744939271255E-2</v>
      </c>
      <c r="N72" s="2">
        <f t="shared" si="21"/>
        <v>0.10964912280701754</v>
      </c>
      <c r="R72" t="s">
        <v>138</v>
      </c>
      <c r="S72" s="3">
        <f>K72+K73</f>
        <v>0.20600000000000002</v>
      </c>
      <c r="T72" s="3">
        <f>L72+L73</f>
        <v>0.14478114478114479</v>
      </c>
      <c r="U72" s="3">
        <f>M72+M73</f>
        <v>0.17408906882591091</v>
      </c>
      <c r="V72" s="3">
        <f>N72+N73</f>
        <v>0.26315789473684209</v>
      </c>
    </row>
    <row r="73" spans="1:22" x14ac:dyDescent="0.25">
      <c r="B73" t="s">
        <v>9</v>
      </c>
      <c r="C73">
        <v>123</v>
      </c>
      <c r="D73">
        <v>28</v>
      </c>
      <c r="E73">
        <v>25</v>
      </c>
      <c r="F73">
        <v>70</v>
      </c>
      <c r="J73" t="s">
        <v>9</v>
      </c>
      <c r="K73" s="2">
        <f t="shared" ref="K73:N73" si="22">C73/C79</f>
        <v>0.123</v>
      </c>
      <c r="L73" s="2">
        <f t="shared" si="22"/>
        <v>9.4276094276094277E-2</v>
      </c>
      <c r="M73" s="2">
        <f t="shared" si="22"/>
        <v>0.10121457489878542</v>
      </c>
      <c r="N73" s="2">
        <f t="shared" si="22"/>
        <v>0.15350877192982457</v>
      </c>
      <c r="R73" t="s">
        <v>10</v>
      </c>
      <c r="S73" s="3">
        <f>K74</f>
        <v>0.154</v>
      </c>
      <c r="T73" s="3">
        <f>L74</f>
        <v>0.14478114478114479</v>
      </c>
      <c r="U73" s="3">
        <f>M74</f>
        <v>0.1417004048582996</v>
      </c>
      <c r="V73" s="3">
        <f>N74</f>
        <v>0.16666666666666666</v>
      </c>
    </row>
    <row r="74" spans="1:22" x14ac:dyDescent="0.25">
      <c r="B74" t="s">
        <v>10</v>
      </c>
      <c r="C74">
        <v>154</v>
      </c>
      <c r="D74">
        <v>43</v>
      </c>
      <c r="E74">
        <v>35</v>
      </c>
      <c r="F74">
        <v>76</v>
      </c>
      <c r="J74" t="s">
        <v>10</v>
      </c>
      <c r="K74" s="2">
        <f t="shared" ref="K74:N74" si="23">C74/C79</f>
        <v>0.154</v>
      </c>
      <c r="L74" s="2">
        <f t="shared" si="23"/>
        <v>0.14478114478114479</v>
      </c>
      <c r="M74" s="2">
        <f t="shared" si="23"/>
        <v>0.1417004048582996</v>
      </c>
      <c r="N74" s="2">
        <f t="shared" si="23"/>
        <v>0.16666666666666666</v>
      </c>
      <c r="R74" t="s">
        <v>139</v>
      </c>
      <c r="S74" s="3">
        <f>K75+K76</f>
        <v>0.48799999999999999</v>
      </c>
      <c r="T74" s="3">
        <f>L75+L76</f>
        <v>0.55555555555555558</v>
      </c>
      <c r="U74" s="3">
        <f>M75+M76</f>
        <v>0.46153846153846156</v>
      </c>
      <c r="V74" s="3">
        <f>N75+N76</f>
        <v>0.45833333333333331</v>
      </c>
    </row>
    <row r="75" spans="1:22" x14ac:dyDescent="0.25">
      <c r="B75" t="s">
        <v>11</v>
      </c>
      <c r="C75">
        <v>201</v>
      </c>
      <c r="D75">
        <v>70</v>
      </c>
      <c r="E75">
        <v>49</v>
      </c>
      <c r="F75">
        <v>82</v>
      </c>
      <c r="J75" t="s">
        <v>11</v>
      </c>
      <c r="K75" s="2">
        <f t="shared" ref="K75:N75" si="24">C75/C79</f>
        <v>0.20100000000000001</v>
      </c>
      <c r="L75" s="2">
        <f t="shared" si="24"/>
        <v>0.2356902356902357</v>
      </c>
      <c r="M75" s="2">
        <f t="shared" si="24"/>
        <v>0.19838056680161945</v>
      </c>
      <c r="N75" s="2">
        <f t="shared" si="24"/>
        <v>0.17982456140350878</v>
      </c>
      <c r="R75" t="s">
        <v>140</v>
      </c>
      <c r="S75" s="3">
        <f>K77+K78</f>
        <v>0.15200000000000002</v>
      </c>
      <c r="T75" s="3">
        <f>L77+L78</f>
        <v>0.1548821548821549</v>
      </c>
      <c r="U75" s="3">
        <f>M77+M78</f>
        <v>0.22267206477732793</v>
      </c>
      <c r="V75" s="3">
        <f>N77+N78</f>
        <v>0.11184210526315788</v>
      </c>
    </row>
    <row r="76" spans="1:22" x14ac:dyDescent="0.25">
      <c r="B76" t="s">
        <v>12</v>
      </c>
      <c r="C76">
        <v>287</v>
      </c>
      <c r="D76">
        <v>95</v>
      </c>
      <c r="E76">
        <v>65</v>
      </c>
      <c r="F76">
        <v>127</v>
      </c>
      <c r="J76" t="s">
        <v>12</v>
      </c>
      <c r="K76" s="2">
        <f t="shared" ref="K76:N76" si="25">C76/C79</f>
        <v>0.28699999999999998</v>
      </c>
      <c r="L76" s="2">
        <f t="shared" si="25"/>
        <v>0.31986531986531985</v>
      </c>
      <c r="M76" s="2">
        <f t="shared" si="25"/>
        <v>0.26315789473684209</v>
      </c>
      <c r="N76" s="2">
        <f t="shared" si="25"/>
        <v>0.27850877192982454</v>
      </c>
    </row>
    <row r="77" spans="1:22" x14ac:dyDescent="0.25">
      <c r="B77" t="s">
        <v>13</v>
      </c>
      <c r="C77">
        <v>67</v>
      </c>
      <c r="D77">
        <v>22</v>
      </c>
      <c r="E77">
        <v>21</v>
      </c>
      <c r="F77">
        <v>24</v>
      </c>
      <c r="J77" t="s">
        <v>13</v>
      </c>
      <c r="K77" s="2">
        <f t="shared" ref="K77:N77" si="26">C77/C79</f>
        <v>6.7000000000000004E-2</v>
      </c>
      <c r="L77" s="2">
        <f t="shared" si="26"/>
        <v>7.407407407407407E-2</v>
      </c>
      <c r="M77" s="2">
        <f t="shared" si="26"/>
        <v>8.5020242914979755E-2</v>
      </c>
      <c r="N77" s="2">
        <f t="shared" si="26"/>
        <v>5.2631578947368418E-2</v>
      </c>
    </row>
    <row r="78" spans="1:22" x14ac:dyDescent="0.25">
      <c r="B78" t="s">
        <v>14</v>
      </c>
      <c r="C78">
        <v>85</v>
      </c>
      <c r="D78">
        <v>24</v>
      </c>
      <c r="E78">
        <v>34</v>
      </c>
      <c r="F78">
        <v>27</v>
      </c>
      <c r="J78" t="s">
        <v>14</v>
      </c>
      <c r="K78" s="2">
        <f t="shared" ref="K78:N78" si="27">C78/C79</f>
        <v>8.5000000000000006E-2</v>
      </c>
      <c r="L78" s="2">
        <f t="shared" si="27"/>
        <v>8.0808080808080815E-2</v>
      </c>
      <c r="M78" s="2">
        <f t="shared" si="27"/>
        <v>0.13765182186234817</v>
      </c>
      <c r="N78" s="2">
        <f t="shared" si="27"/>
        <v>5.921052631578947E-2</v>
      </c>
    </row>
    <row r="79" spans="1:22" x14ac:dyDescent="0.25">
      <c r="A79" t="s">
        <v>3</v>
      </c>
      <c r="C79">
        <v>1000</v>
      </c>
      <c r="D79">
        <v>297</v>
      </c>
      <c r="E79">
        <v>247</v>
      </c>
      <c r="F79">
        <v>456</v>
      </c>
    </row>
    <row r="81" spans="1:22" s="12" customFormat="1" x14ac:dyDescent="0.25"/>
    <row r="84" spans="1:22" x14ac:dyDescent="0.25">
      <c r="A84" t="s">
        <v>107</v>
      </c>
    </row>
    <row r="85" spans="1:22" x14ac:dyDescent="0.25">
      <c r="A85" t="s">
        <v>1</v>
      </c>
    </row>
    <row r="86" spans="1:22" x14ac:dyDescent="0.25">
      <c r="C86" t="s">
        <v>3</v>
      </c>
      <c r="D86" t="s">
        <v>36</v>
      </c>
    </row>
    <row r="87" spans="1:22" s="1" customFormat="1" ht="120" x14ac:dyDescent="0.25">
      <c r="D87" s="1" t="s">
        <v>37</v>
      </c>
      <c r="E87" s="1" t="s">
        <v>38</v>
      </c>
      <c r="F87" s="1" t="s">
        <v>39</v>
      </c>
      <c r="K87" s="1" t="str">
        <f>C86</f>
        <v>Total</v>
      </c>
      <c r="L87" s="1" t="str">
        <f>D87</f>
        <v>No HS/HS Graduate</v>
      </c>
      <c r="M87" s="1" t="str">
        <f>E87</f>
        <v>Some college/2-year college graduate</v>
      </c>
      <c r="N87" s="1" t="str">
        <f>F87</f>
        <v>4-year college graduate/post-graduate degree</v>
      </c>
      <c r="S87" s="1" t="str">
        <f>K87</f>
        <v>Total</v>
      </c>
      <c r="T87" s="1" t="str">
        <f>L87</f>
        <v>No HS/HS Graduate</v>
      </c>
      <c r="U87" s="1" t="str">
        <f>M87</f>
        <v>Some college/2-year college graduate</v>
      </c>
      <c r="V87" s="1" t="str">
        <f>N87</f>
        <v>4-year college graduate/post-graduate degree</v>
      </c>
    </row>
    <row r="88" spans="1:22" x14ac:dyDescent="0.25">
      <c r="B88" t="s">
        <v>8</v>
      </c>
      <c r="C88">
        <v>83</v>
      </c>
      <c r="D88">
        <v>35</v>
      </c>
      <c r="E88">
        <v>23</v>
      </c>
      <c r="F88">
        <v>25</v>
      </c>
      <c r="J88" t="s">
        <v>8</v>
      </c>
      <c r="K88" s="2">
        <f t="shared" ref="K88:N88" si="28">C88/C95</f>
        <v>8.3166332665330661E-2</v>
      </c>
      <c r="L88" s="2">
        <f t="shared" si="28"/>
        <v>0.10115606936416185</v>
      </c>
      <c r="M88" s="2">
        <f t="shared" si="28"/>
        <v>7.2100313479623826E-2</v>
      </c>
      <c r="N88" s="2">
        <f t="shared" si="28"/>
        <v>7.5075075075075076E-2</v>
      </c>
      <c r="R88" t="s">
        <v>138</v>
      </c>
      <c r="S88" s="3">
        <f>K88+K89</f>
        <v>0.20541082164328656</v>
      </c>
      <c r="T88" s="3">
        <f>L88+L89</f>
        <v>0.19653179190751446</v>
      </c>
      <c r="U88" s="3">
        <f>M88+M89</f>
        <v>0.19749216300940436</v>
      </c>
      <c r="V88" s="3">
        <f>N88+N89</f>
        <v>0.22222222222222221</v>
      </c>
    </row>
    <row r="89" spans="1:22" x14ac:dyDescent="0.25">
      <c r="B89" t="s">
        <v>9</v>
      </c>
      <c r="C89">
        <v>122</v>
      </c>
      <c r="D89">
        <v>33</v>
      </c>
      <c r="E89">
        <v>40</v>
      </c>
      <c r="F89">
        <v>49</v>
      </c>
      <c r="J89" t="s">
        <v>9</v>
      </c>
      <c r="K89" s="2">
        <f t="shared" ref="K89:N89" si="29">C89/C95</f>
        <v>0.12224448897795591</v>
      </c>
      <c r="L89" s="2">
        <f t="shared" si="29"/>
        <v>9.5375722543352595E-2</v>
      </c>
      <c r="M89" s="2">
        <f t="shared" si="29"/>
        <v>0.12539184952978055</v>
      </c>
      <c r="N89" s="2">
        <f t="shared" si="29"/>
        <v>0.14714714714714713</v>
      </c>
      <c r="R89" t="s">
        <v>10</v>
      </c>
      <c r="S89" s="3">
        <f>K90</f>
        <v>0.15430861723446893</v>
      </c>
      <c r="T89" s="3">
        <f>L90</f>
        <v>0.16473988439306358</v>
      </c>
      <c r="U89" s="3">
        <f>M90</f>
        <v>0.16614420062695925</v>
      </c>
      <c r="V89" s="3">
        <f>N90</f>
        <v>0.13213213213213212</v>
      </c>
    </row>
    <row r="90" spans="1:22" x14ac:dyDescent="0.25">
      <c r="B90" t="s">
        <v>10</v>
      </c>
      <c r="C90">
        <v>154</v>
      </c>
      <c r="D90">
        <v>57</v>
      </c>
      <c r="E90">
        <v>53</v>
      </c>
      <c r="F90">
        <v>44</v>
      </c>
      <c r="J90" t="s">
        <v>10</v>
      </c>
      <c r="K90" s="2">
        <f t="shared" ref="K90:N90" si="30">C90/C95</f>
        <v>0.15430861723446893</v>
      </c>
      <c r="L90" s="2">
        <f t="shared" si="30"/>
        <v>0.16473988439306358</v>
      </c>
      <c r="M90" s="2">
        <f t="shared" si="30"/>
        <v>0.16614420062695925</v>
      </c>
      <c r="N90" s="2">
        <f t="shared" si="30"/>
        <v>0.13213213213213212</v>
      </c>
      <c r="R90" t="s">
        <v>139</v>
      </c>
      <c r="S90" s="3">
        <f>K91+K92</f>
        <v>0.4879759519038076</v>
      </c>
      <c r="T90" s="3">
        <f>L91+L92</f>
        <v>0.40462427745664742</v>
      </c>
      <c r="U90" s="3">
        <f>M91+M92</f>
        <v>0.49843260188087773</v>
      </c>
      <c r="V90" s="3">
        <f>N91+N92</f>
        <v>0.5645645645645645</v>
      </c>
    </row>
    <row r="91" spans="1:22" x14ac:dyDescent="0.25">
      <c r="B91" t="s">
        <v>11</v>
      </c>
      <c r="C91">
        <v>201</v>
      </c>
      <c r="D91">
        <v>68</v>
      </c>
      <c r="E91">
        <v>61</v>
      </c>
      <c r="F91">
        <v>72</v>
      </c>
      <c r="J91" t="s">
        <v>11</v>
      </c>
      <c r="K91" s="2">
        <f t="shared" ref="K91:N91" si="31">C91/C95</f>
        <v>0.20140280561122245</v>
      </c>
      <c r="L91" s="2">
        <f t="shared" si="31"/>
        <v>0.19653179190751446</v>
      </c>
      <c r="M91" s="2">
        <f t="shared" si="31"/>
        <v>0.19122257053291536</v>
      </c>
      <c r="N91" s="2">
        <f t="shared" si="31"/>
        <v>0.21621621621621623</v>
      </c>
      <c r="R91" t="s">
        <v>140</v>
      </c>
      <c r="S91" s="3">
        <f>K93+K94</f>
        <v>0.15230460921843686</v>
      </c>
      <c r="T91" s="3">
        <f>L93+L94</f>
        <v>0.23410404624277456</v>
      </c>
      <c r="U91" s="3">
        <f>M93+M94</f>
        <v>0.13793103448275862</v>
      </c>
      <c r="V91" s="3">
        <f>N93+N94</f>
        <v>8.1081081081081072E-2</v>
      </c>
    </row>
    <row r="92" spans="1:22" x14ac:dyDescent="0.25">
      <c r="B92" t="s">
        <v>12</v>
      </c>
      <c r="C92">
        <v>286</v>
      </c>
      <c r="D92">
        <v>72</v>
      </c>
      <c r="E92">
        <v>98</v>
      </c>
      <c r="F92">
        <v>116</v>
      </c>
      <c r="J92" t="s">
        <v>12</v>
      </c>
      <c r="K92" s="2">
        <f t="shared" ref="K92:N92" si="32">C92/C95</f>
        <v>0.28657314629258518</v>
      </c>
      <c r="L92" s="2">
        <f t="shared" si="32"/>
        <v>0.20809248554913296</v>
      </c>
      <c r="M92" s="2">
        <f t="shared" si="32"/>
        <v>0.30721003134796238</v>
      </c>
      <c r="N92" s="2">
        <f t="shared" si="32"/>
        <v>0.34834834834834832</v>
      </c>
    </row>
    <row r="93" spans="1:22" x14ac:dyDescent="0.25">
      <c r="B93" t="s">
        <v>13</v>
      </c>
      <c r="C93">
        <v>66</v>
      </c>
      <c r="D93">
        <v>38</v>
      </c>
      <c r="E93">
        <v>22</v>
      </c>
      <c r="F93">
        <v>6</v>
      </c>
      <c r="J93" t="s">
        <v>13</v>
      </c>
      <c r="K93" s="2">
        <f t="shared" ref="K93:N93" si="33">C93/C95</f>
        <v>6.6132264529058113E-2</v>
      </c>
      <c r="L93" s="2">
        <f t="shared" si="33"/>
        <v>0.10982658959537572</v>
      </c>
      <c r="M93" s="2">
        <f t="shared" si="33"/>
        <v>6.8965517241379309E-2</v>
      </c>
      <c r="N93" s="2">
        <f t="shared" si="33"/>
        <v>1.8018018018018018E-2</v>
      </c>
    </row>
    <row r="94" spans="1:22" x14ac:dyDescent="0.25">
      <c r="B94" t="s">
        <v>14</v>
      </c>
      <c r="C94">
        <v>86</v>
      </c>
      <c r="D94">
        <v>43</v>
      </c>
      <c r="E94">
        <v>22</v>
      </c>
      <c r="F94">
        <v>21</v>
      </c>
      <c r="J94" t="s">
        <v>14</v>
      </c>
      <c r="K94" s="2">
        <f t="shared" ref="K94:N94" si="34">C94/C95</f>
        <v>8.617234468937876E-2</v>
      </c>
      <c r="L94" s="2">
        <f t="shared" si="34"/>
        <v>0.12427745664739884</v>
      </c>
      <c r="M94" s="2">
        <f t="shared" si="34"/>
        <v>6.8965517241379309E-2</v>
      </c>
      <c r="N94" s="2">
        <f t="shared" si="34"/>
        <v>6.3063063063063057E-2</v>
      </c>
    </row>
    <row r="95" spans="1:22" x14ac:dyDescent="0.25">
      <c r="A95" t="s">
        <v>3</v>
      </c>
      <c r="C95">
        <v>998</v>
      </c>
      <c r="D95">
        <v>346</v>
      </c>
      <c r="E95">
        <v>319</v>
      </c>
      <c r="F95">
        <v>333</v>
      </c>
    </row>
    <row r="97" spans="1:23" s="12" customFormat="1" x14ac:dyDescent="0.25"/>
    <row r="100" spans="1:23" x14ac:dyDescent="0.25">
      <c r="A100" t="s">
        <v>108</v>
      </c>
    </row>
    <row r="101" spans="1:23" x14ac:dyDescent="0.25">
      <c r="A101" t="s">
        <v>1</v>
      </c>
    </row>
    <row r="102" spans="1:23" x14ac:dyDescent="0.25">
      <c r="C102" t="s">
        <v>3</v>
      </c>
      <c r="D102" t="s">
        <v>41</v>
      </c>
    </row>
    <row r="103" spans="1:23" s="1" customFormat="1" ht="60" x14ac:dyDescent="0.25">
      <c r="D103" s="1" t="s">
        <v>42</v>
      </c>
      <c r="E103" s="1" t="s">
        <v>43</v>
      </c>
      <c r="F103" s="1" t="s">
        <v>44</v>
      </c>
      <c r="G103" s="1" t="s">
        <v>45</v>
      </c>
      <c r="K103" s="1" t="str">
        <f>C102</f>
        <v>Total</v>
      </c>
      <c r="L103" s="1" t="str">
        <f>D103</f>
        <v>Central City</v>
      </c>
      <c r="M103" s="1" t="str">
        <f>E103</f>
        <v>Urban Suburb</v>
      </c>
      <c r="N103" s="1" t="str">
        <f>F103</f>
        <v>Surrounding Suburban County</v>
      </c>
      <c r="O103" s="1" t="str">
        <f>G103</f>
        <v>Rural County</v>
      </c>
      <c r="S103" s="1" t="str">
        <f>K103</f>
        <v>Total</v>
      </c>
      <c r="T103" s="1" t="str">
        <f>L103</f>
        <v>Central City</v>
      </c>
      <c r="U103" s="1" t="str">
        <f>M103</f>
        <v>Urban Suburb</v>
      </c>
      <c r="V103" s="1" t="str">
        <f>N103</f>
        <v>Surrounding Suburban County</v>
      </c>
      <c r="W103" s="1" t="str">
        <f>O103</f>
        <v>Rural County</v>
      </c>
    </row>
    <row r="104" spans="1:23" x14ac:dyDescent="0.25">
      <c r="B104" t="s">
        <v>8</v>
      </c>
      <c r="C104">
        <v>83</v>
      </c>
      <c r="D104">
        <v>15</v>
      </c>
      <c r="E104">
        <v>23</v>
      </c>
      <c r="F104">
        <v>22</v>
      </c>
      <c r="G104">
        <v>23</v>
      </c>
      <c r="J104" t="s">
        <v>8</v>
      </c>
      <c r="K104" s="2">
        <f t="shared" ref="K104:O104" si="35">C104/C111</f>
        <v>8.3000000000000004E-2</v>
      </c>
      <c r="L104" s="2">
        <f t="shared" si="35"/>
        <v>5.2816901408450703E-2</v>
      </c>
      <c r="M104" s="2">
        <f t="shared" si="35"/>
        <v>9.7457627118644072E-2</v>
      </c>
      <c r="N104" s="2">
        <f t="shared" si="35"/>
        <v>7.5085324232081918E-2</v>
      </c>
      <c r="O104" s="2">
        <f t="shared" si="35"/>
        <v>0.12299465240641712</v>
      </c>
      <c r="R104" t="s">
        <v>138</v>
      </c>
      <c r="S104" s="3">
        <f>K104+K105</f>
        <v>0.20600000000000002</v>
      </c>
      <c r="T104" s="3">
        <f>L104+L105</f>
        <v>0.19718309859154931</v>
      </c>
      <c r="U104" s="3">
        <f>M104+M105</f>
        <v>0.19915254237288138</v>
      </c>
      <c r="V104" s="3">
        <f>N104+N105</f>
        <v>0.19453924914675769</v>
      </c>
      <c r="W104" s="3">
        <f>O104+O105</f>
        <v>0.24598930481283424</v>
      </c>
    </row>
    <row r="105" spans="1:23" x14ac:dyDescent="0.25">
      <c r="B105" t="s">
        <v>9</v>
      </c>
      <c r="C105">
        <v>123</v>
      </c>
      <c r="D105">
        <v>41</v>
      </c>
      <c r="E105">
        <v>24</v>
      </c>
      <c r="F105">
        <v>35</v>
      </c>
      <c r="G105">
        <v>23</v>
      </c>
      <c r="J105" t="s">
        <v>9</v>
      </c>
      <c r="K105" s="2">
        <f t="shared" ref="K105:O105" si="36">C105/C111</f>
        <v>0.123</v>
      </c>
      <c r="L105" s="2">
        <f t="shared" si="36"/>
        <v>0.14436619718309859</v>
      </c>
      <c r="M105" s="2">
        <f t="shared" si="36"/>
        <v>0.10169491525423729</v>
      </c>
      <c r="N105" s="2">
        <f t="shared" si="36"/>
        <v>0.11945392491467577</v>
      </c>
      <c r="O105" s="2">
        <f t="shared" si="36"/>
        <v>0.12299465240641712</v>
      </c>
      <c r="R105" t="s">
        <v>10</v>
      </c>
      <c r="S105" s="3">
        <f>K106</f>
        <v>0.153</v>
      </c>
      <c r="T105" s="3">
        <f>L106</f>
        <v>0.22183098591549297</v>
      </c>
      <c r="U105" s="3">
        <f>M106</f>
        <v>0.10169491525423729</v>
      </c>
      <c r="V105" s="3">
        <f>N106</f>
        <v>0.14334470989761092</v>
      </c>
      <c r="W105" s="3">
        <f>O106</f>
        <v>0.12834224598930483</v>
      </c>
    </row>
    <row r="106" spans="1:23" x14ac:dyDescent="0.25">
      <c r="B106" t="s">
        <v>10</v>
      </c>
      <c r="C106">
        <v>153</v>
      </c>
      <c r="D106">
        <v>63</v>
      </c>
      <c r="E106">
        <v>24</v>
      </c>
      <c r="F106">
        <v>42</v>
      </c>
      <c r="G106">
        <v>24</v>
      </c>
      <c r="J106" t="s">
        <v>10</v>
      </c>
      <c r="K106" s="2">
        <f t="shared" ref="K106:O106" si="37">C106/C111</f>
        <v>0.153</v>
      </c>
      <c r="L106" s="2">
        <f t="shared" si="37"/>
        <v>0.22183098591549297</v>
      </c>
      <c r="M106" s="2">
        <f t="shared" si="37"/>
        <v>0.10169491525423729</v>
      </c>
      <c r="N106" s="2">
        <f t="shared" si="37"/>
        <v>0.14334470989761092</v>
      </c>
      <c r="O106" s="2">
        <f t="shared" si="37"/>
        <v>0.12834224598930483</v>
      </c>
      <c r="R106" t="s">
        <v>139</v>
      </c>
      <c r="S106" s="3">
        <f>K107+K108</f>
        <v>0.48799999999999999</v>
      </c>
      <c r="T106" s="3">
        <f>L107+L108</f>
        <v>0.43309859154929575</v>
      </c>
      <c r="U106" s="3">
        <f>M107+M108</f>
        <v>0.56355932203389836</v>
      </c>
      <c r="V106" s="3">
        <f>N107+N108</f>
        <v>0.50170648464163825</v>
      </c>
      <c r="W106" s="3">
        <f>O107+O108</f>
        <v>0.45454545454545453</v>
      </c>
    </row>
    <row r="107" spans="1:23" x14ac:dyDescent="0.25">
      <c r="B107" t="s">
        <v>11</v>
      </c>
      <c r="C107">
        <v>201</v>
      </c>
      <c r="D107">
        <v>53</v>
      </c>
      <c r="E107">
        <v>56</v>
      </c>
      <c r="F107">
        <v>56</v>
      </c>
      <c r="G107">
        <v>36</v>
      </c>
      <c r="J107" t="s">
        <v>11</v>
      </c>
      <c r="K107" s="2">
        <f t="shared" ref="K107:O107" si="38">C107/C111</f>
        <v>0.20100000000000001</v>
      </c>
      <c r="L107" s="2">
        <f t="shared" si="38"/>
        <v>0.18661971830985916</v>
      </c>
      <c r="M107" s="2">
        <f t="shared" si="38"/>
        <v>0.23728813559322035</v>
      </c>
      <c r="N107" s="2">
        <f t="shared" si="38"/>
        <v>0.19112627986348124</v>
      </c>
      <c r="O107" s="2">
        <f t="shared" si="38"/>
        <v>0.19251336898395721</v>
      </c>
      <c r="R107" t="s">
        <v>140</v>
      </c>
      <c r="S107" s="3">
        <f>K109+K110</f>
        <v>0.153</v>
      </c>
      <c r="T107" s="3">
        <f>L109+L110</f>
        <v>0.14788732394366197</v>
      </c>
      <c r="U107" s="3">
        <f>M109+M110</f>
        <v>0.13559322033898305</v>
      </c>
      <c r="V107" s="3">
        <f>N109+N110</f>
        <v>0.16040955631399317</v>
      </c>
      <c r="W107" s="3">
        <f>O109+O110</f>
        <v>0.17112299465240643</v>
      </c>
    </row>
    <row r="108" spans="1:23" x14ac:dyDescent="0.25">
      <c r="B108" t="s">
        <v>12</v>
      </c>
      <c r="C108">
        <v>287</v>
      </c>
      <c r="D108">
        <v>70</v>
      </c>
      <c r="E108">
        <v>77</v>
      </c>
      <c r="F108">
        <v>91</v>
      </c>
      <c r="G108">
        <v>49</v>
      </c>
      <c r="J108" t="s">
        <v>12</v>
      </c>
      <c r="K108" s="2">
        <f t="shared" ref="K108:O108" si="39">C108/C111</f>
        <v>0.28699999999999998</v>
      </c>
      <c r="L108" s="2">
        <f t="shared" si="39"/>
        <v>0.24647887323943662</v>
      </c>
      <c r="M108" s="2">
        <f t="shared" si="39"/>
        <v>0.32627118644067798</v>
      </c>
      <c r="N108" s="2">
        <f t="shared" si="39"/>
        <v>0.31058020477815701</v>
      </c>
      <c r="O108" s="2">
        <f t="shared" si="39"/>
        <v>0.26203208556149732</v>
      </c>
    </row>
    <row r="109" spans="1:23" x14ac:dyDescent="0.25">
      <c r="B109" t="s">
        <v>13</v>
      </c>
      <c r="C109">
        <v>67</v>
      </c>
      <c r="D109">
        <v>21</v>
      </c>
      <c r="E109">
        <v>14</v>
      </c>
      <c r="F109">
        <v>23</v>
      </c>
      <c r="G109">
        <v>9</v>
      </c>
      <c r="J109" t="s">
        <v>13</v>
      </c>
      <c r="K109" s="2">
        <f t="shared" ref="K109:O109" si="40">C109/C111</f>
        <v>6.7000000000000004E-2</v>
      </c>
      <c r="L109" s="2">
        <f t="shared" si="40"/>
        <v>7.3943661971830985E-2</v>
      </c>
      <c r="M109" s="2">
        <f t="shared" si="40"/>
        <v>5.9322033898305086E-2</v>
      </c>
      <c r="N109" s="2">
        <f t="shared" si="40"/>
        <v>7.8498293515358364E-2</v>
      </c>
      <c r="O109" s="2">
        <f t="shared" si="40"/>
        <v>4.8128342245989303E-2</v>
      </c>
    </row>
    <row r="110" spans="1:23" x14ac:dyDescent="0.25">
      <c r="B110" t="s">
        <v>14</v>
      </c>
      <c r="C110">
        <v>86</v>
      </c>
      <c r="D110">
        <v>21</v>
      </c>
      <c r="E110">
        <v>18</v>
      </c>
      <c r="F110">
        <v>24</v>
      </c>
      <c r="G110">
        <v>23</v>
      </c>
      <c r="J110" t="s">
        <v>14</v>
      </c>
      <c r="K110" s="2">
        <f t="shared" ref="K110:O110" si="41">C110/C111</f>
        <v>8.5999999999999993E-2</v>
      </c>
      <c r="L110" s="2">
        <f t="shared" si="41"/>
        <v>7.3943661971830985E-2</v>
      </c>
      <c r="M110" s="2">
        <f t="shared" si="41"/>
        <v>7.6271186440677971E-2</v>
      </c>
      <c r="N110" s="2">
        <f t="shared" si="41"/>
        <v>8.191126279863481E-2</v>
      </c>
      <c r="O110" s="2">
        <f t="shared" si="41"/>
        <v>0.12299465240641712</v>
      </c>
    </row>
    <row r="111" spans="1:23" x14ac:dyDescent="0.25">
      <c r="A111" t="s">
        <v>3</v>
      </c>
      <c r="C111">
        <v>1000</v>
      </c>
      <c r="D111">
        <v>284</v>
      </c>
      <c r="E111">
        <v>236</v>
      </c>
      <c r="F111">
        <v>293</v>
      </c>
      <c r="G111">
        <v>187</v>
      </c>
    </row>
    <row r="113" spans="1:22" s="12" customFormat="1" x14ac:dyDescent="0.25"/>
    <row r="116" spans="1:22" x14ac:dyDescent="0.25">
      <c r="A116" t="s">
        <v>109</v>
      </c>
    </row>
    <row r="117" spans="1:22" x14ac:dyDescent="0.25">
      <c r="A117" t="s">
        <v>1</v>
      </c>
    </row>
    <row r="118" spans="1:22" x14ac:dyDescent="0.25">
      <c r="C118" t="s">
        <v>3</v>
      </c>
      <c r="D118" t="s">
        <v>47</v>
      </c>
    </row>
    <row r="119" spans="1:22" s="1" customFormat="1" ht="80" x14ac:dyDescent="0.25">
      <c r="D119" s="1" t="s">
        <v>48</v>
      </c>
      <c r="E119" s="1" t="s">
        <v>49</v>
      </c>
      <c r="F119" s="1" t="s">
        <v>50</v>
      </c>
      <c r="K119" s="1" t="str">
        <f>C118</f>
        <v>Total</v>
      </c>
      <c r="L119" s="1" t="str">
        <f>D119</f>
        <v>Most of the time</v>
      </c>
      <c r="M119" s="1" t="str">
        <f>E119</f>
        <v>Some of the time/Only now and then</v>
      </c>
      <c r="N119" s="1" t="str">
        <f>F119</f>
        <v>Hardly at all/Don't know</v>
      </c>
      <c r="S119" s="1" t="str">
        <f>K119</f>
        <v>Total</v>
      </c>
      <c r="T119" s="1" t="str">
        <f>L119</f>
        <v>Most of the time</v>
      </c>
      <c r="U119" s="1" t="str">
        <f>M119</f>
        <v>Some of the time/Only now and then</v>
      </c>
      <c r="V119" s="1" t="str">
        <f>N119</f>
        <v>Hardly at all/Don't know</v>
      </c>
    </row>
    <row r="120" spans="1:22" x14ac:dyDescent="0.25">
      <c r="B120" t="s">
        <v>8</v>
      </c>
      <c r="C120">
        <v>83</v>
      </c>
      <c r="D120">
        <v>44</v>
      </c>
      <c r="E120">
        <v>33</v>
      </c>
      <c r="F120">
        <v>6</v>
      </c>
      <c r="J120" t="s">
        <v>8</v>
      </c>
      <c r="K120" s="2">
        <f t="shared" ref="K120:N120" si="42">C120/C127</f>
        <v>8.2751744765702892E-2</v>
      </c>
      <c r="L120" s="2">
        <f t="shared" si="42"/>
        <v>0.10526315789473684</v>
      </c>
      <c r="M120" s="2">
        <f t="shared" si="42"/>
        <v>7.2847682119205295E-2</v>
      </c>
      <c r="N120" s="2">
        <f t="shared" si="42"/>
        <v>4.5454545454545456E-2</v>
      </c>
      <c r="R120" t="s">
        <v>138</v>
      </c>
      <c r="S120" s="3">
        <f>K120+K121</f>
        <v>0.20638085742771684</v>
      </c>
      <c r="T120" s="3">
        <f>L120+L121</f>
        <v>0.23684210526315788</v>
      </c>
      <c r="U120" s="3">
        <f>M120+M121</f>
        <v>0.20088300220750549</v>
      </c>
      <c r="V120" s="3">
        <f>N120+N121</f>
        <v>0.12878787878787878</v>
      </c>
    </row>
    <row r="121" spans="1:22" x14ac:dyDescent="0.25">
      <c r="B121" t="s">
        <v>9</v>
      </c>
      <c r="C121">
        <v>124</v>
      </c>
      <c r="D121">
        <v>55</v>
      </c>
      <c r="E121">
        <v>58</v>
      </c>
      <c r="F121">
        <v>11</v>
      </c>
      <c r="J121" t="s">
        <v>9</v>
      </c>
      <c r="K121" s="2">
        <f t="shared" ref="K121:N121" si="43">C121/C127</f>
        <v>0.12362911266201396</v>
      </c>
      <c r="L121" s="2">
        <f t="shared" si="43"/>
        <v>0.13157894736842105</v>
      </c>
      <c r="M121" s="2">
        <f t="shared" si="43"/>
        <v>0.12803532008830021</v>
      </c>
      <c r="N121" s="2">
        <f t="shared" si="43"/>
        <v>8.3333333333333329E-2</v>
      </c>
      <c r="R121" t="s">
        <v>10</v>
      </c>
      <c r="S121" s="3">
        <f>K122</f>
        <v>0.15353938185443669</v>
      </c>
      <c r="T121" s="3">
        <f>L122</f>
        <v>0.14114832535885166</v>
      </c>
      <c r="U121" s="3">
        <f>M122</f>
        <v>0.16997792494481237</v>
      </c>
      <c r="V121" s="3">
        <f>N122</f>
        <v>0.13636363636363635</v>
      </c>
    </row>
    <row r="122" spans="1:22" x14ac:dyDescent="0.25">
      <c r="B122" t="s">
        <v>10</v>
      </c>
      <c r="C122">
        <v>154</v>
      </c>
      <c r="D122">
        <v>59</v>
      </c>
      <c r="E122">
        <v>77</v>
      </c>
      <c r="F122">
        <v>18</v>
      </c>
      <c r="J122" t="s">
        <v>10</v>
      </c>
      <c r="K122" s="2">
        <f t="shared" ref="K122:N122" si="44">C122/C127</f>
        <v>0.15353938185443669</v>
      </c>
      <c r="L122" s="2">
        <f t="shared" si="44"/>
        <v>0.14114832535885166</v>
      </c>
      <c r="M122" s="2">
        <f t="shared" si="44"/>
        <v>0.16997792494481237</v>
      </c>
      <c r="N122" s="2">
        <f t="shared" si="44"/>
        <v>0.13636363636363635</v>
      </c>
      <c r="R122" t="s">
        <v>139</v>
      </c>
      <c r="S122" s="3">
        <f>K123+K124</f>
        <v>0.48654037886340973</v>
      </c>
      <c r="T122" s="3">
        <f>L123+L124</f>
        <v>0.56220095693779903</v>
      </c>
      <c r="U122" s="3">
        <f>M123+M124</f>
        <v>0.48565121412803536</v>
      </c>
      <c r="V122" s="3">
        <f>N123+N124</f>
        <v>0.25</v>
      </c>
    </row>
    <row r="123" spans="1:22" x14ac:dyDescent="0.25">
      <c r="B123" t="s">
        <v>11</v>
      </c>
      <c r="C123">
        <v>201</v>
      </c>
      <c r="D123">
        <v>92</v>
      </c>
      <c r="E123">
        <v>95</v>
      </c>
      <c r="F123">
        <v>14</v>
      </c>
      <c r="J123" t="s">
        <v>11</v>
      </c>
      <c r="K123" s="2">
        <f t="shared" ref="K123:N123" si="45">C123/C127</f>
        <v>0.20039880358923232</v>
      </c>
      <c r="L123" s="2">
        <f t="shared" si="45"/>
        <v>0.22009569377990432</v>
      </c>
      <c r="M123" s="2">
        <f t="shared" si="45"/>
        <v>0.20971302428256069</v>
      </c>
      <c r="N123" s="2">
        <f t="shared" si="45"/>
        <v>0.10606060606060606</v>
      </c>
      <c r="R123" t="s">
        <v>140</v>
      </c>
      <c r="S123" s="3">
        <f>K125+K126</f>
        <v>0.15353938185443669</v>
      </c>
      <c r="T123" s="3">
        <f>L125+L126</f>
        <v>5.9808612440191387E-2</v>
      </c>
      <c r="U123" s="3">
        <f>M125+M126</f>
        <v>0.14348785871964681</v>
      </c>
      <c r="V123" s="3">
        <f>N125+N126</f>
        <v>0.48484848484848486</v>
      </c>
    </row>
    <row r="124" spans="1:22" x14ac:dyDescent="0.25">
      <c r="B124" t="s">
        <v>12</v>
      </c>
      <c r="C124">
        <v>287</v>
      </c>
      <c r="D124">
        <v>143</v>
      </c>
      <c r="E124">
        <v>125</v>
      </c>
      <c r="F124">
        <v>19</v>
      </c>
      <c r="J124" t="s">
        <v>12</v>
      </c>
      <c r="K124" s="2">
        <f t="shared" ref="K124:N124" si="46">C124/C127</f>
        <v>0.28614157527417744</v>
      </c>
      <c r="L124" s="2">
        <f t="shared" si="46"/>
        <v>0.34210526315789475</v>
      </c>
      <c r="M124" s="2">
        <f t="shared" si="46"/>
        <v>0.27593818984547464</v>
      </c>
      <c r="N124" s="2">
        <f t="shared" si="46"/>
        <v>0.14393939393939395</v>
      </c>
    </row>
    <row r="125" spans="1:22" x14ac:dyDescent="0.25">
      <c r="B125" t="s">
        <v>13</v>
      </c>
      <c r="C125">
        <v>67</v>
      </c>
      <c r="D125">
        <v>9</v>
      </c>
      <c r="E125">
        <v>34</v>
      </c>
      <c r="F125">
        <v>24</v>
      </c>
      <c r="J125" t="s">
        <v>13</v>
      </c>
      <c r="K125" s="2">
        <f t="shared" ref="K125:N125" si="47">C125/C127</f>
        <v>6.6799601196410763E-2</v>
      </c>
      <c r="L125" s="2">
        <f t="shared" si="47"/>
        <v>2.1531100478468901E-2</v>
      </c>
      <c r="M125" s="2">
        <f t="shared" si="47"/>
        <v>7.505518763796909E-2</v>
      </c>
      <c r="N125" s="2">
        <f t="shared" si="47"/>
        <v>0.18181818181818182</v>
      </c>
    </row>
    <row r="126" spans="1:22" x14ac:dyDescent="0.25">
      <c r="B126" t="s">
        <v>14</v>
      </c>
      <c r="C126">
        <v>87</v>
      </c>
      <c r="D126">
        <v>16</v>
      </c>
      <c r="E126">
        <v>31</v>
      </c>
      <c r="F126">
        <v>40</v>
      </c>
      <c r="J126" t="s">
        <v>14</v>
      </c>
      <c r="K126" s="2">
        <f t="shared" ref="K126:N126" si="48">C126/C127</f>
        <v>8.6739780658025928E-2</v>
      </c>
      <c r="L126" s="2">
        <f t="shared" si="48"/>
        <v>3.8277511961722487E-2</v>
      </c>
      <c r="M126" s="2">
        <f t="shared" si="48"/>
        <v>6.8432671081677707E-2</v>
      </c>
      <c r="N126" s="2">
        <f t="shared" si="48"/>
        <v>0.30303030303030304</v>
      </c>
    </row>
    <row r="127" spans="1:22" x14ac:dyDescent="0.25">
      <c r="A127" t="s">
        <v>3</v>
      </c>
      <c r="C127">
        <v>1003</v>
      </c>
      <c r="D127">
        <v>418</v>
      </c>
      <c r="E127">
        <v>453</v>
      </c>
      <c r="F127">
        <v>132</v>
      </c>
    </row>
    <row r="129" spans="1:23" s="12" customFormat="1" x14ac:dyDescent="0.25"/>
    <row r="132" spans="1:23" x14ac:dyDescent="0.25">
      <c r="A132" t="s">
        <v>110</v>
      </c>
    </row>
    <row r="133" spans="1:23" x14ac:dyDescent="0.25">
      <c r="A133" t="s">
        <v>1</v>
      </c>
    </row>
    <row r="134" spans="1:23" x14ac:dyDescent="0.25">
      <c r="C134" t="s">
        <v>3</v>
      </c>
      <c r="D134" t="s">
        <v>52</v>
      </c>
    </row>
    <row r="135" spans="1:23" s="1" customFormat="1" ht="100" x14ac:dyDescent="0.25">
      <c r="D135" s="1" t="s">
        <v>53</v>
      </c>
      <c r="E135" s="1" t="s">
        <v>54</v>
      </c>
      <c r="F135" s="1" t="s">
        <v>55</v>
      </c>
      <c r="G135" s="1" t="s">
        <v>56</v>
      </c>
      <c r="K135" s="1" t="str">
        <f>C134</f>
        <v>Total</v>
      </c>
      <c r="L135" s="1" t="str">
        <f>D135</f>
        <v>Voted for Kamala Harris in 2024</v>
      </c>
      <c r="M135" s="1" t="str">
        <f>E135</f>
        <v>Voted for Donald Trump in 2024</v>
      </c>
      <c r="N135" s="1" t="str">
        <f>F135</f>
        <v>Voted third party presidential candidate in 2024</v>
      </c>
      <c r="O135" s="1" t="str">
        <f>G135</f>
        <v>Did not vote in 2024</v>
      </c>
      <c r="S135" s="1" t="str">
        <f>K135</f>
        <v>Total</v>
      </c>
      <c r="T135" s="1" t="str">
        <f>L135</f>
        <v>Voted for Kamala Harris in 2024</v>
      </c>
      <c r="U135" s="1" t="str">
        <f>M135</f>
        <v>Voted for Donald Trump in 2024</v>
      </c>
      <c r="V135" s="1" t="str">
        <f>N135</f>
        <v>Voted third party presidential candidate in 2024</v>
      </c>
      <c r="W135" s="1" t="str">
        <f>O135</f>
        <v>Did not vote in 2024</v>
      </c>
    </row>
    <row r="136" spans="1:23" x14ac:dyDescent="0.25">
      <c r="B136" t="s">
        <v>8</v>
      </c>
      <c r="C136">
        <v>83</v>
      </c>
      <c r="D136">
        <v>26</v>
      </c>
      <c r="E136">
        <v>37</v>
      </c>
      <c r="F136">
        <v>1</v>
      </c>
      <c r="G136">
        <v>19</v>
      </c>
      <c r="J136" t="s">
        <v>8</v>
      </c>
      <c r="K136" s="2">
        <f t="shared" ref="K136:O136" si="49">C136/C143</f>
        <v>8.2834331337325345E-2</v>
      </c>
      <c r="L136" s="2">
        <f t="shared" si="49"/>
        <v>7.0652173913043473E-2</v>
      </c>
      <c r="M136" s="2">
        <f t="shared" si="49"/>
        <v>9.6605744125326368E-2</v>
      </c>
      <c r="N136" s="2">
        <f t="shared" si="49"/>
        <v>0.16666666666666666</v>
      </c>
      <c r="O136" s="2">
        <f t="shared" si="49"/>
        <v>7.7551020408163265E-2</v>
      </c>
      <c r="R136" t="s">
        <v>138</v>
      </c>
      <c r="S136" s="3">
        <f>K136+K137</f>
        <v>0.20558882235528941</v>
      </c>
      <c r="T136" s="3">
        <f>L136+L137</f>
        <v>0.16576086956521741</v>
      </c>
      <c r="U136" s="3">
        <f>M136+M137</f>
        <v>0.24281984334203655</v>
      </c>
      <c r="V136" s="3">
        <f>N136+N137</f>
        <v>0.16666666666666666</v>
      </c>
      <c r="W136" s="3">
        <f>O136+O137</f>
        <v>0.20816326530612245</v>
      </c>
    </row>
    <row r="137" spans="1:23" x14ac:dyDescent="0.25">
      <c r="B137" t="s">
        <v>9</v>
      </c>
      <c r="C137">
        <v>123</v>
      </c>
      <c r="D137">
        <v>35</v>
      </c>
      <c r="E137">
        <v>56</v>
      </c>
      <c r="F137">
        <v>0</v>
      </c>
      <c r="G137">
        <v>32</v>
      </c>
      <c r="J137" t="s">
        <v>9</v>
      </c>
      <c r="K137" s="2">
        <f t="shared" ref="K137:O137" si="50">C137/C143</f>
        <v>0.12275449101796407</v>
      </c>
      <c r="L137" s="2">
        <f t="shared" si="50"/>
        <v>9.5108695652173919E-2</v>
      </c>
      <c r="M137" s="2">
        <f t="shared" si="50"/>
        <v>0.14621409921671019</v>
      </c>
      <c r="N137" s="2">
        <f t="shared" si="50"/>
        <v>0</v>
      </c>
      <c r="O137" s="2">
        <f t="shared" si="50"/>
        <v>0.1306122448979592</v>
      </c>
      <c r="R137" t="s">
        <v>10</v>
      </c>
      <c r="S137" s="3">
        <f>K138</f>
        <v>0.15469061876247506</v>
      </c>
      <c r="T137" s="3">
        <f>L138</f>
        <v>0.15489130434782608</v>
      </c>
      <c r="U137" s="3">
        <f>M138</f>
        <v>0.1514360313315927</v>
      </c>
      <c r="V137" s="3">
        <f>N138</f>
        <v>0.16666666666666666</v>
      </c>
      <c r="W137" s="3">
        <f>O138</f>
        <v>0.15918367346938775</v>
      </c>
    </row>
    <row r="138" spans="1:23" x14ac:dyDescent="0.25">
      <c r="B138" t="s">
        <v>10</v>
      </c>
      <c r="C138">
        <v>155</v>
      </c>
      <c r="D138">
        <v>57</v>
      </c>
      <c r="E138">
        <v>58</v>
      </c>
      <c r="F138">
        <v>1</v>
      </c>
      <c r="G138">
        <v>39</v>
      </c>
      <c r="J138" t="s">
        <v>10</v>
      </c>
      <c r="K138" s="2">
        <f t="shared" ref="K138:O138" si="51">C138/C143</f>
        <v>0.15469061876247506</v>
      </c>
      <c r="L138" s="2">
        <f t="shared" si="51"/>
        <v>0.15489130434782608</v>
      </c>
      <c r="M138" s="2">
        <f t="shared" si="51"/>
        <v>0.1514360313315927</v>
      </c>
      <c r="N138" s="2">
        <f t="shared" si="51"/>
        <v>0.16666666666666666</v>
      </c>
      <c r="O138" s="2">
        <f t="shared" si="51"/>
        <v>0.15918367346938775</v>
      </c>
      <c r="R138" t="s">
        <v>139</v>
      </c>
      <c r="S138" s="3">
        <f>K139+K140</f>
        <v>0.48702594810379241</v>
      </c>
      <c r="T138" s="3">
        <f>L139+L140</f>
        <v>0.56521739130434789</v>
      </c>
      <c r="U138" s="3">
        <f>M139+M140</f>
        <v>0.49347258485639689</v>
      </c>
      <c r="V138" s="3">
        <f>N139+N140</f>
        <v>0.5</v>
      </c>
      <c r="W138" s="3">
        <f>O139+O140</f>
        <v>0.35918367346938773</v>
      </c>
    </row>
    <row r="139" spans="1:23" x14ac:dyDescent="0.25">
      <c r="B139" t="s">
        <v>11</v>
      </c>
      <c r="C139">
        <v>201</v>
      </c>
      <c r="D139">
        <v>74</v>
      </c>
      <c r="E139">
        <v>89</v>
      </c>
      <c r="F139">
        <v>1</v>
      </c>
      <c r="G139">
        <v>37</v>
      </c>
      <c r="J139" t="s">
        <v>11</v>
      </c>
      <c r="K139" s="2">
        <f t="shared" ref="K139:O139" si="52">C139/C143</f>
        <v>0.20059880239520958</v>
      </c>
      <c r="L139" s="2">
        <f t="shared" si="52"/>
        <v>0.20108695652173914</v>
      </c>
      <c r="M139" s="2">
        <f t="shared" si="52"/>
        <v>0.23237597911227154</v>
      </c>
      <c r="N139" s="2">
        <f t="shared" si="52"/>
        <v>0.16666666666666666</v>
      </c>
      <c r="O139" s="2">
        <f t="shared" si="52"/>
        <v>0.15102040816326531</v>
      </c>
      <c r="R139" t="s">
        <v>140</v>
      </c>
      <c r="S139" s="3">
        <f>K141+K142</f>
        <v>0.15269461077844312</v>
      </c>
      <c r="T139" s="3">
        <f>L141+L142</f>
        <v>0.11413043478260869</v>
      </c>
      <c r="U139" s="3">
        <f>M141+M142</f>
        <v>0.1122715404699739</v>
      </c>
      <c r="V139" s="3">
        <f>N141+N142</f>
        <v>0.16666666666666666</v>
      </c>
      <c r="W139" s="3">
        <f>O141+O142</f>
        <v>0.27346938775510204</v>
      </c>
    </row>
    <row r="140" spans="1:23" x14ac:dyDescent="0.25">
      <c r="B140" t="s">
        <v>12</v>
      </c>
      <c r="C140">
        <v>287</v>
      </c>
      <c r="D140">
        <v>134</v>
      </c>
      <c r="E140">
        <v>100</v>
      </c>
      <c r="F140">
        <v>2</v>
      </c>
      <c r="G140">
        <v>51</v>
      </c>
      <c r="J140" t="s">
        <v>12</v>
      </c>
      <c r="K140" s="2">
        <f t="shared" ref="K140:O140" si="53">C140/C143</f>
        <v>0.28642714570858285</v>
      </c>
      <c r="L140" s="2">
        <f t="shared" si="53"/>
        <v>0.3641304347826087</v>
      </c>
      <c r="M140" s="2">
        <f t="shared" si="53"/>
        <v>0.26109660574412535</v>
      </c>
      <c r="N140" s="2">
        <f t="shared" si="53"/>
        <v>0.33333333333333331</v>
      </c>
      <c r="O140" s="2">
        <f t="shared" si="53"/>
        <v>0.20816326530612245</v>
      </c>
    </row>
    <row r="141" spans="1:23" x14ac:dyDescent="0.25">
      <c r="B141" t="s">
        <v>13</v>
      </c>
      <c r="C141">
        <v>67</v>
      </c>
      <c r="D141">
        <v>16</v>
      </c>
      <c r="E141">
        <v>20</v>
      </c>
      <c r="F141">
        <v>0</v>
      </c>
      <c r="G141">
        <v>31</v>
      </c>
      <c r="J141" t="s">
        <v>13</v>
      </c>
      <c r="K141" s="2">
        <f t="shared" ref="K141:O141" si="54">C141/C143</f>
        <v>6.6866267465069865E-2</v>
      </c>
      <c r="L141" s="2">
        <f t="shared" si="54"/>
        <v>4.3478260869565216E-2</v>
      </c>
      <c r="M141" s="2">
        <f t="shared" si="54"/>
        <v>5.2219321148825062E-2</v>
      </c>
      <c r="N141" s="2">
        <f t="shared" si="54"/>
        <v>0</v>
      </c>
      <c r="O141" s="2">
        <f t="shared" si="54"/>
        <v>0.12653061224489795</v>
      </c>
    </row>
    <row r="142" spans="1:23" x14ac:dyDescent="0.25">
      <c r="B142" t="s">
        <v>14</v>
      </c>
      <c r="C142">
        <v>86</v>
      </c>
      <c r="D142">
        <v>26</v>
      </c>
      <c r="E142">
        <v>23</v>
      </c>
      <c r="F142">
        <v>1</v>
      </c>
      <c r="G142">
        <v>36</v>
      </c>
      <c r="J142" t="s">
        <v>14</v>
      </c>
      <c r="K142" s="2">
        <f t="shared" ref="K142:O142" si="55">C142/C143</f>
        <v>8.5828343313373259E-2</v>
      </c>
      <c r="L142" s="2">
        <f t="shared" si="55"/>
        <v>7.0652173913043473E-2</v>
      </c>
      <c r="M142" s="2">
        <f t="shared" si="55"/>
        <v>6.0052219321148827E-2</v>
      </c>
      <c r="N142" s="2">
        <f t="shared" si="55"/>
        <v>0.16666666666666666</v>
      </c>
      <c r="O142" s="2">
        <f t="shared" si="55"/>
        <v>0.14693877551020409</v>
      </c>
    </row>
    <row r="143" spans="1:23" x14ac:dyDescent="0.25">
      <c r="A143" t="s">
        <v>3</v>
      </c>
      <c r="C143">
        <v>1002</v>
      </c>
      <c r="D143">
        <v>368</v>
      </c>
      <c r="E143">
        <v>383</v>
      </c>
      <c r="F143">
        <v>6</v>
      </c>
      <c r="G143">
        <v>245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E4E5C-405C-1B4E-A20A-0EF657C4F9AD}">
  <dimension ref="A1:W143"/>
  <sheetViews>
    <sheetView showGridLines="0" workbookViewId="0"/>
  </sheetViews>
  <sheetFormatPr baseColWidth="10" defaultRowHeight="19" x14ac:dyDescent="0.25"/>
  <cols>
    <col min="2" max="2" width="25.140625" customWidth="1"/>
    <col min="10" max="10" width="25.140625" customWidth="1"/>
    <col min="18" max="18" width="34" customWidth="1"/>
  </cols>
  <sheetData>
    <row r="1" spans="1:23" x14ac:dyDescent="0.25">
      <c r="A1" s="6" t="s">
        <v>172</v>
      </c>
    </row>
    <row r="2" spans="1:23" x14ac:dyDescent="0.25">
      <c r="A2" t="s">
        <v>175</v>
      </c>
    </row>
    <row r="4" spans="1:23" x14ac:dyDescent="0.25">
      <c r="A4" t="s">
        <v>111</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8</v>
      </c>
      <c r="C8">
        <v>108</v>
      </c>
      <c r="D8">
        <v>33</v>
      </c>
      <c r="E8">
        <v>36</v>
      </c>
      <c r="F8">
        <v>34</v>
      </c>
      <c r="G8">
        <v>5</v>
      </c>
      <c r="J8" t="s">
        <v>8</v>
      </c>
      <c r="K8" s="2">
        <f>C8/C15</f>
        <v>0.10810810810810811</v>
      </c>
      <c r="L8" s="2">
        <f>D8/D15</f>
        <v>0.11224489795918367</v>
      </c>
      <c r="M8" s="2">
        <f>E8/E15</f>
        <v>0.10084033613445378</v>
      </c>
      <c r="N8" s="2">
        <f>F8/F15</f>
        <v>0.11929824561403508</v>
      </c>
      <c r="O8" s="2">
        <f>G8/G15</f>
        <v>7.9365079365079361E-2</v>
      </c>
      <c r="R8" t="s">
        <v>138</v>
      </c>
      <c r="S8" s="3">
        <f>K8+K9</f>
        <v>0.25625625625625625</v>
      </c>
      <c r="T8" s="3">
        <f>L8+L9</f>
        <v>0.21088435374149661</v>
      </c>
      <c r="U8" s="3">
        <f>M8+M9</f>
        <v>0.25210084033613445</v>
      </c>
      <c r="V8" s="3">
        <f>N8+N9</f>
        <v>0.30877192982456142</v>
      </c>
      <c r="W8" s="3">
        <f>O8+O9</f>
        <v>0.25396825396825395</v>
      </c>
    </row>
    <row r="9" spans="1:23" x14ac:dyDescent="0.25">
      <c r="B9" t="s">
        <v>9</v>
      </c>
      <c r="C9">
        <v>148</v>
      </c>
      <c r="D9">
        <v>29</v>
      </c>
      <c r="E9">
        <v>54</v>
      </c>
      <c r="F9">
        <v>54</v>
      </c>
      <c r="G9">
        <v>11</v>
      </c>
      <c r="J9" t="s">
        <v>9</v>
      </c>
      <c r="K9" s="2">
        <f>C9/C15</f>
        <v>0.14814814814814814</v>
      </c>
      <c r="L9" s="2">
        <f>D9/D15</f>
        <v>9.8639455782312924E-2</v>
      </c>
      <c r="M9" s="2">
        <f>E9/E15</f>
        <v>0.15126050420168066</v>
      </c>
      <c r="N9" s="2">
        <f>F9/F15</f>
        <v>0.18947368421052632</v>
      </c>
      <c r="O9" s="2">
        <f>G9/G15</f>
        <v>0.17460317460317459</v>
      </c>
      <c r="R9" t="s">
        <v>10</v>
      </c>
      <c r="S9" s="3">
        <f>K10</f>
        <v>0.2952952952952953</v>
      </c>
      <c r="T9" s="3">
        <f>L10</f>
        <v>0.30952380952380953</v>
      </c>
      <c r="U9" s="3">
        <f>M10</f>
        <v>0.30252100840336132</v>
      </c>
      <c r="V9" s="3">
        <f>N10</f>
        <v>0.29473684210526313</v>
      </c>
      <c r="W9" s="3">
        <f>O10</f>
        <v>0.19047619047619047</v>
      </c>
    </row>
    <row r="10" spans="1:23" x14ac:dyDescent="0.25">
      <c r="B10" t="s">
        <v>10</v>
      </c>
      <c r="C10">
        <v>295</v>
      </c>
      <c r="D10">
        <v>91</v>
      </c>
      <c r="E10">
        <v>108</v>
      </c>
      <c r="F10">
        <v>84</v>
      </c>
      <c r="G10">
        <v>12</v>
      </c>
      <c r="J10" t="s">
        <v>10</v>
      </c>
      <c r="K10" s="2">
        <f>C10/C15</f>
        <v>0.2952952952952953</v>
      </c>
      <c r="L10" s="2">
        <f>D10/D15</f>
        <v>0.30952380952380953</v>
      </c>
      <c r="M10" s="2">
        <f>E10/E15</f>
        <v>0.30252100840336132</v>
      </c>
      <c r="N10" s="2">
        <f>F10/F15</f>
        <v>0.29473684210526313</v>
      </c>
      <c r="O10" s="2">
        <f>G10/G15</f>
        <v>0.19047619047619047</v>
      </c>
      <c r="R10" t="s">
        <v>139</v>
      </c>
      <c r="S10" s="3">
        <f>K11+K12</f>
        <v>0.23123123123123124</v>
      </c>
      <c r="T10" s="3">
        <f>L11+L12</f>
        <v>0.26530612244897955</v>
      </c>
      <c r="U10" s="3">
        <f>M11+M12</f>
        <v>0.24649859943977592</v>
      </c>
      <c r="V10" s="3">
        <f>N11+N12</f>
        <v>0.18947368421052629</v>
      </c>
      <c r="W10" s="3">
        <f>O11+O12</f>
        <v>0.17460317460317459</v>
      </c>
    </row>
    <row r="11" spans="1:23" x14ac:dyDescent="0.25">
      <c r="B11" t="s">
        <v>11</v>
      </c>
      <c r="C11">
        <v>135</v>
      </c>
      <c r="D11">
        <v>37</v>
      </c>
      <c r="E11">
        <v>59</v>
      </c>
      <c r="F11">
        <v>34</v>
      </c>
      <c r="G11">
        <v>5</v>
      </c>
      <c r="J11" t="s">
        <v>11</v>
      </c>
      <c r="K11" s="2">
        <f>C11/C15</f>
        <v>0.13513513513513514</v>
      </c>
      <c r="L11" s="2">
        <f>D11/D15</f>
        <v>0.12585034013605442</v>
      </c>
      <c r="M11" s="2">
        <f>E11/E15</f>
        <v>0.16526610644257703</v>
      </c>
      <c r="N11" s="2">
        <f>F11/F15</f>
        <v>0.11929824561403508</v>
      </c>
      <c r="O11" s="2">
        <f>G11/G15</f>
        <v>7.9365079365079361E-2</v>
      </c>
      <c r="R11" t="s">
        <v>140</v>
      </c>
      <c r="S11" s="3">
        <f>K13+K14</f>
        <v>0.21721721721721721</v>
      </c>
      <c r="T11" s="3">
        <f>L13+L14</f>
        <v>0.2142857142857143</v>
      </c>
      <c r="U11" s="3">
        <f>M13+M14</f>
        <v>0.19887955182072831</v>
      </c>
      <c r="V11" s="3">
        <f>N13+N14</f>
        <v>0.2070175438596491</v>
      </c>
      <c r="W11" s="3">
        <f>O13+O14</f>
        <v>0.38095238095238093</v>
      </c>
    </row>
    <row r="12" spans="1:23" x14ac:dyDescent="0.25">
      <c r="B12" t="s">
        <v>12</v>
      </c>
      <c r="C12">
        <v>96</v>
      </c>
      <c r="D12">
        <v>41</v>
      </c>
      <c r="E12">
        <v>29</v>
      </c>
      <c r="F12">
        <v>20</v>
      </c>
      <c r="G12">
        <v>6</v>
      </c>
      <c r="J12" t="s">
        <v>12</v>
      </c>
      <c r="K12" s="2">
        <f>C12/C15</f>
        <v>9.6096096096096095E-2</v>
      </c>
      <c r="L12" s="2">
        <f>D12/D15</f>
        <v>0.13945578231292516</v>
      </c>
      <c r="M12" s="2">
        <f>E12/E15</f>
        <v>8.1232492997198882E-2</v>
      </c>
      <c r="N12" s="2">
        <f>F12/F15</f>
        <v>7.0175438596491224E-2</v>
      </c>
      <c r="O12" s="2">
        <f>G12/G15</f>
        <v>9.5238095238095233E-2</v>
      </c>
    </row>
    <row r="13" spans="1:23" x14ac:dyDescent="0.25">
      <c r="B13" t="s">
        <v>13</v>
      </c>
      <c r="C13">
        <v>117</v>
      </c>
      <c r="D13">
        <v>44</v>
      </c>
      <c r="E13">
        <v>35</v>
      </c>
      <c r="F13">
        <v>30</v>
      </c>
      <c r="G13">
        <v>8</v>
      </c>
      <c r="J13" t="s">
        <v>13</v>
      </c>
      <c r="K13" s="2">
        <f>C13/C15</f>
        <v>0.11711711711711711</v>
      </c>
      <c r="L13" s="2">
        <f>D13/D15</f>
        <v>0.14965986394557823</v>
      </c>
      <c r="M13" s="2">
        <f>E13/E15</f>
        <v>9.8039215686274508E-2</v>
      </c>
      <c r="N13" s="2">
        <f>F13/F15</f>
        <v>0.10526315789473684</v>
      </c>
      <c r="O13" s="2">
        <f>G13/G15</f>
        <v>0.12698412698412698</v>
      </c>
    </row>
    <row r="14" spans="1:23" x14ac:dyDescent="0.25">
      <c r="B14" t="s">
        <v>14</v>
      </c>
      <c r="C14">
        <v>100</v>
      </c>
      <c r="D14">
        <v>19</v>
      </c>
      <c r="E14">
        <v>36</v>
      </c>
      <c r="F14">
        <v>29</v>
      </c>
      <c r="G14">
        <v>16</v>
      </c>
      <c r="J14" t="s">
        <v>14</v>
      </c>
      <c r="K14" s="2">
        <f>C14/C15</f>
        <v>0.10010010010010011</v>
      </c>
      <c r="L14" s="2">
        <f>D14/D15</f>
        <v>6.4625850340136057E-2</v>
      </c>
      <c r="M14" s="2">
        <f>E14/E15</f>
        <v>0.10084033613445378</v>
      </c>
      <c r="N14" s="2">
        <f>F14/F15</f>
        <v>0.10175438596491228</v>
      </c>
      <c r="O14" s="2">
        <f>G14/G15</f>
        <v>0.25396825396825395</v>
      </c>
    </row>
    <row r="15" spans="1:23" x14ac:dyDescent="0.25">
      <c r="A15" t="s">
        <v>3</v>
      </c>
      <c r="C15">
        <v>999</v>
      </c>
      <c r="D15">
        <v>294</v>
      </c>
      <c r="E15">
        <v>357</v>
      </c>
      <c r="F15">
        <v>285</v>
      </c>
      <c r="G15">
        <v>63</v>
      </c>
    </row>
    <row r="17" spans="1:23" s="12" customFormat="1" x14ac:dyDescent="0.25"/>
    <row r="20" spans="1:23" x14ac:dyDescent="0.25">
      <c r="A20" t="s">
        <v>112</v>
      </c>
    </row>
    <row r="21" spans="1:23" x14ac:dyDescent="0.25">
      <c r="A21" t="s">
        <v>1</v>
      </c>
    </row>
    <row r="22" spans="1:23" x14ac:dyDescent="0.25">
      <c r="C22" t="s">
        <v>3</v>
      </c>
      <c r="D22" t="s">
        <v>16</v>
      </c>
    </row>
    <row r="23" spans="1:23" s="1" customFormat="1" ht="40" x14ac:dyDescent="0.25">
      <c r="D23" s="1" t="s">
        <v>17</v>
      </c>
      <c r="E23" s="1" t="s">
        <v>18</v>
      </c>
      <c r="F23" s="1" t="s">
        <v>19</v>
      </c>
      <c r="G23" s="1" t="s">
        <v>20</v>
      </c>
      <c r="K23" s="1" t="str">
        <f>C22</f>
        <v>Total</v>
      </c>
      <c r="L23" s="1" t="str">
        <f>D23</f>
        <v>Liberal (Very)</v>
      </c>
      <c r="M23" s="1" t="str">
        <f>E23</f>
        <v>Moderate</v>
      </c>
      <c r="N23" s="1" t="str">
        <f>F23</f>
        <v>Conservative (Very)</v>
      </c>
      <c r="O23" s="1" t="str">
        <f>G23</f>
        <v>Not sure</v>
      </c>
      <c r="S23" s="1" t="str">
        <f>K23</f>
        <v>Total</v>
      </c>
      <c r="T23" s="1" t="str">
        <f>L23</f>
        <v>Liberal (Very)</v>
      </c>
      <c r="U23" s="1" t="str">
        <f>M23</f>
        <v>Moderate</v>
      </c>
      <c r="V23" s="1" t="str">
        <f>N23</f>
        <v>Conservative (Very)</v>
      </c>
      <c r="W23" s="1" t="str">
        <f>O23</f>
        <v>Not sure</v>
      </c>
    </row>
    <row r="24" spans="1:23" x14ac:dyDescent="0.25">
      <c r="B24" t="s">
        <v>8</v>
      </c>
      <c r="C24">
        <v>109</v>
      </c>
      <c r="D24">
        <v>27</v>
      </c>
      <c r="E24">
        <v>36</v>
      </c>
      <c r="F24">
        <v>42</v>
      </c>
      <c r="G24">
        <v>4</v>
      </c>
      <c r="J24" t="s">
        <v>8</v>
      </c>
      <c r="K24" s="2">
        <f t="shared" ref="K24:O24" si="0">C24/C31</f>
        <v>0.109</v>
      </c>
      <c r="L24" s="2">
        <f t="shared" si="0"/>
        <v>0.108</v>
      </c>
      <c r="M24" s="2">
        <f t="shared" si="0"/>
        <v>0.10619469026548672</v>
      </c>
      <c r="N24" s="2">
        <f t="shared" si="0"/>
        <v>0.12209302325581395</v>
      </c>
      <c r="O24" s="2">
        <f t="shared" si="0"/>
        <v>5.9701492537313432E-2</v>
      </c>
      <c r="R24" t="s">
        <v>138</v>
      </c>
      <c r="S24" s="3">
        <f>K24+K25</f>
        <v>0.25600000000000001</v>
      </c>
      <c r="T24" s="3">
        <f>L24+L25</f>
        <v>0.26</v>
      </c>
      <c r="U24" s="3">
        <f>M24+M25</f>
        <v>0.2359882005899705</v>
      </c>
      <c r="V24" s="3">
        <f>N24+N25</f>
        <v>0.29069767441860461</v>
      </c>
      <c r="W24" s="3">
        <f>O24+O25</f>
        <v>0.16417910447761194</v>
      </c>
    </row>
    <row r="25" spans="1:23" x14ac:dyDescent="0.25">
      <c r="B25" t="s">
        <v>9</v>
      </c>
      <c r="C25">
        <v>147</v>
      </c>
      <c r="D25">
        <v>38</v>
      </c>
      <c r="E25">
        <v>44</v>
      </c>
      <c r="F25">
        <v>58</v>
      </c>
      <c r="G25">
        <v>7</v>
      </c>
      <c r="J25" t="s">
        <v>9</v>
      </c>
      <c r="K25" s="2">
        <f t="shared" ref="K25:O25" si="1">C25/C31</f>
        <v>0.14699999999999999</v>
      </c>
      <c r="L25" s="2">
        <f t="shared" si="1"/>
        <v>0.152</v>
      </c>
      <c r="M25" s="2">
        <f t="shared" si="1"/>
        <v>0.12979351032448377</v>
      </c>
      <c r="N25" s="2">
        <f t="shared" si="1"/>
        <v>0.16860465116279069</v>
      </c>
      <c r="O25" s="2">
        <f t="shared" si="1"/>
        <v>0.1044776119402985</v>
      </c>
      <c r="R25" t="s">
        <v>10</v>
      </c>
      <c r="S25" s="3">
        <f>K26</f>
        <v>0.29499999999999998</v>
      </c>
      <c r="T25" s="3">
        <f>L26</f>
        <v>0.29599999999999999</v>
      </c>
      <c r="U25" s="3">
        <f>M26</f>
        <v>0.28908554572271389</v>
      </c>
      <c r="V25" s="3">
        <f>N26</f>
        <v>0.32558139534883723</v>
      </c>
      <c r="W25" s="3">
        <f>O26</f>
        <v>0.16417910447761194</v>
      </c>
    </row>
    <row r="26" spans="1:23" x14ac:dyDescent="0.25">
      <c r="B26" t="s">
        <v>10</v>
      </c>
      <c r="C26">
        <v>295</v>
      </c>
      <c r="D26">
        <v>74</v>
      </c>
      <c r="E26">
        <v>98</v>
      </c>
      <c r="F26">
        <v>112</v>
      </c>
      <c r="G26">
        <v>11</v>
      </c>
      <c r="J26" t="s">
        <v>10</v>
      </c>
      <c r="K26" s="2">
        <f t="shared" ref="K26:O26" si="2">C26/C31</f>
        <v>0.29499999999999998</v>
      </c>
      <c r="L26" s="2">
        <f t="shared" si="2"/>
        <v>0.29599999999999999</v>
      </c>
      <c r="M26" s="2">
        <f t="shared" si="2"/>
        <v>0.28908554572271389</v>
      </c>
      <c r="N26" s="2">
        <f t="shared" si="2"/>
        <v>0.32558139534883723</v>
      </c>
      <c r="O26" s="2">
        <f t="shared" si="2"/>
        <v>0.16417910447761194</v>
      </c>
      <c r="R26" t="s">
        <v>139</v>
      </c>
      <c r="S26" s="3">
        <f>K27+K28</f>
        <v>0.23100000000000001</v>
      </c>
      <c r="T26" s="3">
        <f>L27+L28</f>
        <v>0.26</v>
      </c>
      <c r="U26" s="3">
        <f>M27+M28</f>
        <v>0.25073746312684364</v>
      </c>
      <c r="V26" s="3">
        <f>N27+N28</f>
        <v>0.18895348837209303</v>
      </c>
      <c r="W26" s="3">
        <f>O27+O28</f>
        <v>0.23880597014925373</v>
      </c>
    </row>
    <row r="27" spans="1:23" x14ac:dyDescent="0.25">
      <c r="B27" t="s">
        <v>11</v>
      </c>
      <c r="C27">
        <v>135</v>
      </c>
      <c r="D27">
        <v>32</v>
      </c>
      <c r="E27">
        <v>56</v>
      </c>
      <c r="F27">
        <v>40</v>
      </c>
      <c r="G27">
        <v>7</v>
      </c>
      <c r="J27" t="s">
        <v>11</v>
      </c>
      <c r="K27" s="2">
        <f t="shared" ref="K27:O27" si="3">C27/C31</f>
        <v>0.13500000000000001</v>
      </c>
      <c r="L27" s="2">
        <f t="shared" si="3"/>
        <v>0.128</v>
      </c>
      <c r="M27" s="2">
        <f t="shared" si="3"/>
        <v>0.16519174041297935</v>
      </c>
      <c r="N27" s="2">
        <f t="shared" si="3"/>
        <v>0.11627906976744186</v>
      </c>
      <c r="O27" s="2">
        <f t="shared" si="3"/>
        <v>0.1044776119402985</v>
      </c>
      <c r="R27" t="s">
        <v>140</v>
      </c>
      <c r="S27" s="3">
        <f>K29+K30</f>
        <v>0.21800000000000003</v>
      </c>
      <c r="T27" s="3">
        <f>L29+L30</f>
        <v>0.184</v>
      </c>
      <c r="U27" s="3">
        <f>M29+M30</f>
        <v>0.22418879056047197</v>
      </c>
      <c r="V27" s="3">
        <f>N29+N30</f>
        <v>0.19476744186046513</v>
      </c>
      <c r="W27" s="3">
        <f>O29+O30</f>
        <v>0.43283582089552242</v>
      </c>
    </row>
    <row r="28" spans="1:23" x14ac:dyDescent="0.25">
      <c r="B28" t="s">
        <v>12</v>
      </c>
      <c r="C28">
        <v>96</v>
      </c>
      <c r="D28">
        <v>33</v>
      </c>
      <c r="E28">
        <v>29</v>
      </c>
      <c r="F28">
        <v>25</v>
      </c>
      <c r="G28">
        <v>9</v>
      </c>
      <c r="J28" t="s">
        <v>12</v>
      </c>
      <c r="K28" s="2">
        <f t="shared" ref="K28:O28" si="4">C28/C31</f>
        <v>9.6000000000000002E-2</v>
      </c>
      <c r="L28" s="2">
        <f t="shared" si="4"/>
        <v>0.13200000000000001</v>
      </c>
      <c r="M28" s="2">
        <f t="shared" si="4"/>
        <v>8.5545722713864306E-2</v>
      </c>
      <c r="N28" s="2">
        <f t="shared" si="4"/>
        <v>7.2674418604651167E-2</v>
      </c>
      <c r="O28" s="2">
        <f t="shared" si="4"/>
        <v>0.13432835820895522</v>
      </c>
    </row>
    <row r="29" spans="1:23" x14ac:dyDescent="0.25">
      <c r="B29" t="s">
        <v>13</v>
      </c>
      <c r="C29">
        <v>117</v>
      </c>
      <c r="D29">
        <v>29</v>
      </c>
      <c r="E29">
        <v>43</v>
      </c>
      <c r="F29">
        <v>31</v>
      </c>
      <c r="G29">
        <v>14</v>
      </c>
      <c r="J29" t="s">
        <v>13</v>
      </c>
      <c r="K29" s="2">
        <f t="shared" ref="K29:O29" si="5">C29/C31</f>
        <v>0.11700000000000001</v>
      </c>
      <c r="L29" s="2">
        <f t="shared" si="5"/>
        <v>0.11600000000000001</v>
      </c>
      <c r="M29" s="2">
        <f t="shared" si="5"/>
        <v>0.12684365781710916</v>
      </c>
      <c r="N29" s="2">
        <f t="shared" si="5"/>
        <v>9.0116279069767435E-2</v>
      </c>
      <c r="O29" s="2">
        <f t="shared" si="5"/>
        <v>0.20895522388059701</v>
      </c>
    </row>
    <row r="30" spans="1:23" x14ac:dyDescent="0.25">
      <c r="B30" t="s">
        <v>14</v>
      </c>
      <c r="C30">
        <v>101</v>
      </c>
      <c r="D30">
        <v>17</v>
      </c>
      <c r="E30">
        <v>33</v>
      </c>
      <c r="F30">
        <v>36</v>
      </c>
      <c r="G30">
        <v>15</v>
      </c>
      <c r="J30" t="s">
        <v>14</v>
      </c>
      <c r="K30" s="2">
        <f t="shared" ref="K30:O30" si="6">C30/C31</f>
        <v>0.10100000000000001</v>
      </c>
      <c r="L30" s="2">
        <f t="shared" si="6"/>
        <v>6.8000000000000005E-2</v>
      </c>
      <c r="M30" s="2">
        <f t="shared" si="6"/>
        <v>9.7345132743362831E-2</v>
      </c>
      <c r="N30" s="2">
        <f t="shared" si="6"/>
        <v>0.10465116279069768</v>
      </c>
      <c r="O30" s="2">
        <f t="shared" si="6"/>
        <v>0.22388059701492538</v>
      </c>
    </row>
    <row r="31" spans="1:23" x14ac:dyDescent="0.25">
      <c r="A31" t="s">
        <v>3</v>
      </c>
      <c r="C31">
        <v>1000</v>
      </c>
      <c r="D31">
        <v>250</v>
      </c>
      <c r="E31">
        <v>339</v>
      </c>
      <c r="F31">
        <v>344</v>
      </c>
      <c r="G31">
        <v>67</v>
      </c>
    </row>
    <row r="33" spans="1:22" s="12" customFormat="1" x14ac:dyDescent="0.25"/>
    <row r="36" spans="1:22" x14ac:dyDescent="0.25">
      <c r="A36" t="s">
        <v>113</v>
      </c>
    </row>
    <row r="37" spans="1:22" x14ac:dyDescent="0.25">
      <c r="A37" t="s">
        <v>1</v>
      </c>
    </row>
    <row r="38" spans="1:22" x14ac:dyDescent="0.25">
      <c r="C38" t="s">
        <v>3</v>
      </c>
      <c r="D38" t="s">
        <v>22</v>
      </c>
    </row>
    <row r="39" spans="1:22" s="1" customFormat="1" ht="60" x14ac:dyDescent="0.25">
      <c r="D39" s="1" t="s">
        <v>23</v>
      </c>
      <c r="E39" s="1" t="s">
        <v>24</v>
      </c>
      <c r="F39" s="1" t="s">
        <v>25</v>
      </c>
      <c r="K39" s="1" t="str">
        <f>C38</f>
        <v>Total</v>
      </c>
      <c r="L39" s="1" t="str">
        <f>D39</f>
        <v>White non-Hispanic</v>
      </c>
      <c r="M39" s="1" t="str">
        <f>E39</f>
        <v>Black non-Hispanic</v>
      </c>
      <c r="N39" s="1" t="str">
        <f>F39</f>
        <v>Hispanic/Latino &amp; all other races</v>
      </c>
      <c r="S39" s="1" t="str">
        <f>K39</f>
        <v>Total</v>
      </c>
      <c r="T39" s="1" t="str">
        <f>L39</f>
        <v>White non-Hispanic</v>
      </c>
      <c r="U39" s="1" t="str">
        <f>M39</f>
        <v>Black non-Hispanic</v>
      </c>
      <c r="V39" s="1" t="str">
        <f>N39</f>
        <v>Hispanic/Latino &amp; all other races</v>
      </c>
    </row>
    <row r="40" spans="1:22" x14ac:dyDescent="0.25">
      <c r="B40" t="s">
        <v>8</v>
      </c>
      <c r="C40">
        <v>108</v>
      </c>
      <c r="D40">
        <v>54</v>
      </c>
      <c r="E40">
        <v>20</v>
      </c>
      <c r="F40">
        <v>34</v>
      </c>
      <c r="J40" t="s">
        <v>8</v>
      </c>
      <c r="K40" s="2">
        <f t="shared" ref="K40:N40" si="7">C40/C47</f>
        <v>0.10810810810810811</v>
      </c>
      <c r="L40" s="2">
        <f t="shared" si="7"/>
        <v>8.5850556438791734E-2</v>
      </c>
      <c r="M40" s="2">
        <f t="shared" si="7"/>
        <v>9.4339622641509441E-2</v>
      </c>
      <c r="N40" s="2">
        <f t="shared" si="7"/>
        <v>0.21518987341772153</v>
      </c>
      <c r="R40" t="s">
        <v>138</v>
      </c>
      <c r="S40" s="3">
        <f>K40+K41</f>
        <v>0.25625625625625625</v>
      </c>
      <c r="T40" s="3">
        <f>L40+L41</f>
        <v>0.25914149443561207</v>
      </c>
      <c r="U40" s="3">
        <f>M40+M41</f>
        <v>0.169811320754717</v>
      </c>
      <c r="V40" s="3">
        <f>N40+N41</f>
        <v>0.36075949367088611</v>
      </c>
    </row>
    <row r="41" spans="1:22" x14ac:dyDescent="0.25">
      <c r="B41" t="s">
        <v>9</v>
      </c>
      <c r="C41">
        <v>148</v>
      </c>
      <c r="D41">
        <v>109</v>
      </c>
      <c r="E41">
        <v>16</v>
      </c>
      <c r="F41">
        <v>23</v>
      </c>
      <c r="J41" t="s">
        <v>9</v>
      </c>
      <c r="K41" s="2">
        <f t="shared" ref="K41:N41" si="8">C41/C47</f>
        <v>0.14814814814814814</v>
      </c>
      <c r="L41" s="2">
        <f t="shared" si="8"/>
        <v>0.17329093799682035</v>
      </c>
      <c r="M41" s="2">
        <f t="shared" si="8"/>
        <v>7.5471698113207544E-2</v>
      </c>
      <c r="N41" s="2">
        <f t="shared" si="8"/>
        <v>0.14556962025316456</v>
      </c>
      <c r="R41" t="s">
        <v>10</v>
      </c>
      <c r="S41" s="3">
        <f>K42</f>
        <v>0.2952952952952953</v>
      </c>
      <c r="T41" s="3">
        <f>L42</f>
        <v>0.32909379968203495</v>
      </c>
      <c r="U41" s="3">
        <f>M42</f>
        <v>0.24056603773584906</v>
      </c>
      <c r="V41" s="3">
        <f>N42</f>
        <v>0.23417721518987342</v>
      </c>
    </row>
    <row r="42" spans="1:22" x14ac:dyDescent="0.25">
      <c r="B42" t="s">
        <v>10</v>
      </c>
      <c r="C42">
        <v>295</v>
      </c>
      <c r="D42">
        <v>207</v>
      </c>
      <c r="E42">
        <v>51</v>
      </c>
      <c r="F42">
        <v>37</v>
      </c>
      <c r="J42" t="s">
        <v>10</v>
      </c>
      <c r="K42" s="2">
        <f t="shared" ref="K42:N42" si="9">C42/C47</f>
        <v>0.2952952952952953</v>
      </c>
      <c r="L42" s="2">
        <f t="shared" si="9"/>
        <v>0.32909379968203495</v>
      </c>
      <c r="M42" s="2">
        <f t="shared" si="9"/>
        <v>0.24056603773584906</v>
      </c>
      <c r="N42" s="2">
        <f t="shared" si="9"/>
        <v>0.23417721518987342</v>
      </c>
      <c r="R42" t="s">
        <v>139</v>
      </c>
      <c r="S42" s="3">
        <f>K43+K44</f>
        <v>0.23123123123123124</v>
      </c>
      <c r="T42" s="3">
        <f>L43+L44</f>
        <v>0.2066772655007949</v>
      </c>
      <c r="U42" s="3">
        <f>M43+M44</f>
        <v>0.30188679245283018</v>
      </c>
      <c r="V42" s="3">
        <f>N43+N44</f>
        <v>0.23417721518987342</v>
      </c>
    </row>
    <row r="43" spans="1:22" x14ac:dyDescent="0.25">
      <c r="B43" t="s">
        <v>11</v>
      </c>
      <c r="C43">
        <v>135</v>
      </c>
      <c r="D43">
        <v>72</v>
      </c>
      <c r="E43">
        <v>34</v>
      </c>
      <c r="F43">
        <v>29</v>
      </c>
      <c r="J43" t="s">
        <v>11</v>
      </c>
      <c r="K43" s="2">
        <f t="shared" ref="K43:N43" si="10">C43/C47</f>
        <v>0.13513513513513514</v>
      </c>
      <c r="L43" s="2">
        <f t="shared" si="10"/>
        <v>0.11446740858505565</v>
      </c>
      <c r="M43" s="2">
        <f t="shared" si="10"/>
        <v>0.16037735849056603</v>
      </c>
      <c r="N43" s="2">
        <f t="shared" si="10"/>
        <v>0.18354430379746836</v>
      </c>
      <c r="R43" t="s">
        <v>140</v>
      </c>
      <c r="S43" s="3">
        <f>K45+K46</f>
        <v>0.21721721721721721</v>
      </c>
      <c r="T43" s="3">
        <f>L45+L46</f>
        <v>0.20508744038155802</v>
      </c>
      <c r="U43" s="3">
        <f>M45+M46</f>
        <v>0.28773584905660377</v>
      </c>
      <c r="V43" s="3">
        <f>N45+N46</f>
        <v>0.17088607594936708</v>
      </c>
    </row>
    <row r="44" spans="1:22" x14ac:dyDescent="0.25">
      <c r="B44" t="s">
        <v>12</v>
      </c>
      <c r="C44">
        <v>96</v>
      </c>
      <c r="D44">
        <v>58</v>
      </c>
      <c r="E44">
        <v>30</v>
      </c>
      <c r="F44">
        <v>8</v>
      </c>
      <c r="J44" t="s">
        <v>12</v>
      </c>
      <c r="K44" s="2">
        <f t="shared" ref="K44:N44" si="11">C44/C47</f>
        <v>9.6096096096096095E-2</v>
      </c>
      <c r="L44" s="2">
        <f t="shared" si="11"/>
        <v>9.2209856915739269E-2</v>
      </c>
      <c r="M44" s="2">
        <f t="shared" si="11"/>
        <v>0.14150943396226415</v>
      </c>
      <c r="N44" s="2">
        <f t="shared" si="11"/>
        <v>5.0632911392405063E-2</v>
      </c>
    </row>
    <row r="45" spans="1:22" x14ac:dyDescent="0.25">
      <c r="B45" t="s">
        <v>13</v>
      </c>
      <c r="C45">
        <v>116</v>
      </c>
      <c r="D45">
        <v>74</v>
      </c>
      <c r="E45">
        <v>34</v>
      </c>
      <c r="F45">
        <v>8</v>
      </c>
      <c r="J45" t="s">
        <v>13</v>
      </c>
      <c r="K45" s="2">
        <f t="shared" ref="K45:N45" si="12">C45/C47</f>
        <v>0.11611611611611612</v>
      </c>
      <c r="L45" s="2">
        <f t="shared" si="12"/>
        <v>0.11764705882352941</v>
      </c>
      <c r="M45" s="2">
        <f t="shared" si="12"/>
        <v>0.16037735849056603</v>
      </c>
      <c r="N45" s="2">
        <f t="shared" si="12"/>
        <v>5.0632911392405063E-2</v>
      </c>
    </row>
    <row r="46" spans="1:22" x14ac:dyDescent="0.25">
      <c r="B46" t="s">
        <v>14</v>
      </c>
      <c r="C46">
        <v>101</v>
      </c>
      <c r="D46">
        <v>55</v>
      </c>
      <c r="E46">
        <v>27</v>
      </c>
      <c r="F46">
        <v>19</v>
      </c>
      <c r="J46" t="s">
        <v>14</v>
      </c>
      <c r="K46" s="2">
        <f t="shared" ref="K46:N46" si="13">C46/C47</f>
        <v>0.1011011011011011</v>
      </c>
      <c r="L46" s="2">
        <f t="shared" si="13"/>
        <v>8.7440381558028621E-2</v>
      </c>
      <c r="M46" s="2">
        <f t="shared" si="13"/>
        <v>0.12735849056603774</v>
      </c>
      <c r="N46" s="2">
        <f t="shared" si="13"/>
        <v>0.12025316455696203</v>
      </c>
    </row>
    <row r="47" spans="1:22" x14ac:dyDescent="0.25">
      <c r="A47" t="s">
        <v>3</v>
      </c>
      <c r="C47">
        <v>999</v>
      </c>
      <c r="D47">
        <v>629</v>
      </c>
      <c r="E47">
        <v>212</v>
      </c>
      <c r="F47">
        <v>158</v>
      </c>
    </row>
    <row r="49" spans="1:21" s="12" customFormat="1" x14ac:dyDescent="0.25"/>
    <row r="52" spans="1:21" x14ac:dyDescent="0.25">
      <c r="A52" t="s">
        <v>114</v>
      </c>
    </row>
    <row r="53" spans="1:21" x14ac:dyDescent="0.25">
      <c r="A53" t="s">
        <v>1</v>
      </c>
    </row>
    <row r="54" spans="1:21" x14ac:dyDescent="0.25">
      <c r="C54" t="s">
        <v>3</v>
      </c>
      <c r="D54" t="s">
        <v>27</v>
      </c>
    </row>
    <row r="55" spans="1:21" ht="26" customHeight="1" x14ac:dyDescent="0.25">
      <c r="D55" t="s">
        <v>28</v>
      </c>
      <c r="E55" t="s">
        <v>29</v>
      </c>
      <c r="K55" s="1" t="str">
        <f>C54</f>
        <v>Total</v>
      </c>
      <c r="L55" s="1" t="str">
        <f>D55</f>
        <v>Male</v>
      </c>
      <c r="M55" s="1" t="str">
        <f>E55</f>
        <v>Female</v>
      </c>
      <c r="R55" s="1"/>
      <c r="S55" s="1" t="str">
        <f>K55</f>
        <v>Total</v>
      </c>
      <c r="T55" s="1" t="str">
        <f>L55</f>
        <v>Male</v>
      </c>
      <c r="U55" s="1" t="str">
        <f>M55</f>
        <v>Female</v>
      </c>
    </row>
    <row r="56" spans="1:21" x14ac:dyDescent="0.25">
      <c r="B56" t="s">
        <v>8</v>
      </c>
      <c r="C56">
        <v>108</v>
      </c>
      <c r="D56">
        <v>72</v>
      </c>
      <c r="E56">
        <v>36</v>
      </c>
      <c r="J56" t="s">
        <v>8</v>
      </c>
      <c r="K56" s="2">
        <f t="shared" ref="K56:M56" si="14">C56/C63</f>
        <v>0.108</v>
      </c>
      <c r="L56" s="2">
        <f t="shared" si="14"/>
        <v>0.14906832298136646</v>
      </c>
      <c r="M56" s="2">
        <f t="shared" si="14"/>
        <v>6.9632495164410058E-2</v>
      </c>
      <c r="R56" t="s">
        <v>138</v>
      </c>
      <c r="S56" s="3">
        <f>K56+K57</f>
        <v>0.25600000000000001</v>
      </c>
      <c r="T56" s="3">
        <f>L56+L57</f>
        <v>0.3188405797101449</v>
      </c>
      <c r="U56" s="3">
        <f>M56+M57</f>
        <v>0.19729206963249515</v>
      </c>
    </row>
    <row r="57" spans="1:21" x14ac:dyDescent="0.25">
      <c r="B57" t="s">
        <v>9</v>
      </c>
      <c r="C57">
        <v>148</v>
      </c>
      <c r="D57">
        <v>82</v>
      </c>
      <c r="E57">
        <v>66</v>
      </c>
      <c r="J57" t="s">
        <v>9</v>
      </c>
      <c r="K57" s="2">
        <f t="shared" ref="K57:M57" si="15">C57/C63</f>
        <v>0.14799999999999999</v>
      </c>
      <c r="L57" s="2">
        <f t="shared" si="15"/>
        <v>0.16977225672877846</v>
      </c>
      <c r="M57" s="2">
        <f t="shared" si="15"/>
        <v>0.1276595744680851</v>
      </c>
      <c r="R57" t="s">
        <v>10</v>
      </c>
      <c r="S57" s="3">
        <f>K58</f>
        <v>0.29499999999999998</v>
      </c>
      <c r="T57" s="3">
        <f>L58</f>
        <v>0.29606625258799174</v>
      </c>
      <c r="U57" s="3">
        <f>M58</f>
        <v>0.29400386847195359</v>
      </c>
    </row>
    <row r="58" spans="1:21" x14ac:dyDescent="0.25">
      <c r="B58" t="s">
        <v>10</v>
      </c>
      <c r="C58">
        <v>295</v>
      </c>
      <c r="D58">
        <v>143</v>
      </c>
      <c r="E58">
        <v>152</v>
      </c>
      <c r="J58" t="s">
        <v>10</v>
      </c>
      <c r="K58" s="2">
        <f t="shared" ref="K58:M58" si="16">C58/C63</f>
        <v>0.29499999999999998</v>
      </c>
      <c r="L58" s="2">
        <f t="shared" si="16"/>
        <v>0.29606625258799174</v>
      </c>
      <c r="M58" s="2">
        <f t="shared" si="16"/>
        <v>0.29400386847195359</v>
      </c>
      <c r="R58" t="s">
        <v>139</v>
      </c>
      <c r="S58" s="3">
        <f>K59+K60</f>
        <v>0.23100000000000001</v>
      </c>
      <c r="T58" s="3">
        <f>L59+L60</f>
        <v>0.2401656314699793</v>
      </c>
      <c r="U58" s="3">
        <f>M59+M60</f>
        <v>0.22243713733075435</v>
      </c>
    </row>
    <row r="59" spans="1:21" x14ac:dyDescent="0.25">
      <c r="B59" t="s">
        <v>11</v>
      </c>
      <c r="C59">
        <v>135</v>
      </c>
      <c r="D59">
        <v>76</v>
      </c>
      <c r="E59">
        <v>59</v>
      </c>
      <c r="J59" t="s">
        <v>11</v>
      </c>
      <c r="K59" s="2">
        <f t="shared" ref="K59:M59" si="17">C59/C63</f>
        <v>0.13500000000000001</v>
      </c>
      <c r="L59" s="2">
        <f t="shared" si="17"/>
        <v>0.15734989648033126</v>
      </c>
      <c r="M59" s="2">
        <f t="shared" si="17"/>
        <v>0.11411992263056092</v>
      </c>
      <c r="R59" t="s">
        <v>140</v>
      </c>
      <c r="S59" s="3">
        <f>K61+K62</f>
        <v>0.21800000000000003</v>
      </c>
      <c r="T59" s="3">
        <f>L61+L62</f>
        <v>0.14492753623188404</v>
      </c>
      <c r="U59" s="3">
        <f>M61+M62</f>
        <v>0.28626692456479691</v>
      </c>
    </row>
    <row r="60" spans="1:21" x14ac:dyDescent="0.25">
      <c r="B60" t="s">
        <v>12</v>
      </c>
      <c r="C60">
        <v>96</v>
      </c>
      <c r="D60">
        <v>40</v>
      </c>
      <c r="E60">
        <v>56</v>
      </c>
      <c r="J60" t="s">
        <v>12</v>
      </c>
      <c r="K60" s="2">
        <f t="shared" ref="K60:M60" si="18">C60/C63</f>
        <v>9.6000000000000002E-2</v>
      </c>
      <c r="L60" s="2">
        <f t="shared" si="18"/>
        <v>8.2815734989648032E-2</v>
      </c>
      <c r="M60" s="2">
        <f t="shared" si="18"/>
        <v>0.10831721470019343</v>
      </c>
    </row>
    <row r="61" spans="1:21" x14ac:dyDescent="0.25">
      <c r="B61" t="s">
        <v>13</v>
      </c>
      <c r="C61">
        <v>117</v>
      </c>
      <c r="D61">
        <v>46</v>
      </c>
      <c r="E61">
        <v>71</v>
      </c>
      <c r="J61" t="s">
        <v>13</v>
      </c>
      <c r="K61" s="2">
        <f t="shared" ref="K61:M61" si="19">C61/C63</f>
        <v>0.11700000000000001</v>
      </c>
      <c r="L61" s="2">
        <f t="shared" si="19"/>
        <v>9.5238095238095233E-2</v>
      </c>
      <c r="M61" s="2">
        <f t="shared" si="19"/>
        <v>0.13733075435203096</v>
      </c>
    </row>
    <row r="62" spans="1:21" x14ac:dyDescent="0.25">
      <c r="B62" t="s">
        <v>14</v>
      </c>
      <c r="C62">
        <v>101</v>
      </c>
      <c r="D62">
        <v>24</v>
      </c>
      <c r="E62">
        <v>77</v>
      </c>
      <c r="J62" t="s">
        <v>14</v>
      </c>
      <c r="K62" s="2">
        <f t="shared" ref="K62:M62" si="20">C62/C63</f>
        <v>0.10100000000000001</v>
      </c>
      <c r="L62" s="2">
        <f t="shared" si="20"/>
        <v>4.9689440993788817E-2</v>
      </c>
      <c r="M62" s="2">
        <f t="shared" si="20"/>
        <v>0.14893617021276595</v>
      </c>
    </row>
    <row r="63" spans="1:21" x14ac:dyDescent="0.25">
      <c r="A63" t="s">
        <v>3</v>
      </c>
      <c r="C63">
        <v>1000</v>
      </c>
      <c r="D63">
        <v>483</v>
      </c>
      <c r="E63">
        <v>517</v>
      </c>
    </row>
    <row r="65" spans="1:22" s="12" customFormat="1" x14ac:dyDescent="0.25"/>
    <row r="68" spans="1:22" x14ac:dyDescent="0.25">
      <c r="A68" t="s">
        <v>115</v>
      </c>
    </row>
    <row r="69" spans="1:22" x14ac:dyDescent="0.25">
      <c r="A69" t="s">
        <v>1</v>
      </c>
    </row>
    <row r="70" spans="1:22" x14ac:dyDescent="0.25">
      <c r="C70" t="s">
        <v>3</v>
      </c>
      <c r="D70" t="s">
        <v>31</v>
      </c>
    </row>
    <row r="71" spans="1:22" s="1" customFormat="1" ht="120" x14ac:dyDescent="0.25">
      <c r="D71" s="1" t="s">
        <v>32</v>
      </c>
      <c r="E71" s="1" t="s">
        <v>33</v>
      </c>
      <c r="F71" s="1" t="s">
        <v>34</v>
      </c>
      <c r="K71" s="1" t="str">
        <f>C70</f>
        <v>Total</v>
      </c>
      <c r="L71" s="1" t="str">
        <f>D71</f>
        <v>Silent &amp; Boomer Generations (born before 1965)</v>
      </c>
      <c r="M71" s="1" t="str">
        <f>E71</f>
        <v>Generation X (born 1965-1980)</v>
      </c>
      <c r="N71" s="1" t="str">
        <f>F71</f>
        <v>Millennials &amp; Generation Z (born 1981 and after)</v>
      </c>
      <c r="S71" s="1" t="str">
        <f>K71</f>
        <v>Total</v>
      </c>
      <c r="T71" s="1" t="str">
        <f>L71</f>
        <v>Silent &amp; Boomer Generations (born before 1965)</v>
      </c>
      <c r="U71" s="1" t="str">
        <f>M71</f>
        <v>Generation X (born 1965-1980)</v>
      </c>
      <c r="V71" s="1" t="str">
        <f>N71</f>
        <v>Millennials &amp; Generation Z (born 1981 and after)</v>
      </c>
    </row>
    <row r="72" spans="1:22" x14ac:dyDescent="0.25">
      <c r="B72" t="s">
        <v>8</v>
      </c>
      <c r="C72">
        <v>109</v>
      </c>
      <c r="D72">
        <v>27</v>
      </c>
      <c r="E72">
        <v>28</v>
      </c>
      <c r="F72">
        <v>54</v>
      </c>
      <c r="J72" t="s">
        <v>8</v>
      </c>
      <c r="K72" s="2">
        <f t="shared" ref="K72:N72" si="21">C72/C79</f>
        <v>0.10910910910910911</v>
      </c>
      <c r="L72" s="2">
        <f t="shared" si="21"/>
        <v>9.0909090909090912E-2</v>
      </c>
      <c r="M72" s="2">
        <f t="shared" si="21"/>
        <v>0.11336032388663968</v>
      </c>
      <c r="N72" s="2">
        <f t="shared" si="21"/>
        <v>0.11868131868131868</v>
      </c>
      <c r="R72" t="s">
        <v>138</v>
      </c>
      <c r="S72" s="3">
        <f>K72+K73</f>
        <v>0.25625625625625625</v>
      </c>
      <c r="T72" s="3">
        <f>L72+L73</f>
        <v>0.19191919191919193</v>
      </c>
      <c r="U72" s="3">
        <f>M72+M73</f>
        <v>0.26720647773279355</v>
      </c>
      <c r="V72" s="3">
        <f>N72+N73</f>
        <v>0.29230769230769227</v>
      </c>
    </row>
    <row r="73" spans="1:22" x14ac:dyDescent="0.25">
      <c r="B73" t="s">
        <v>9</v>
      </c>
      <c r="C73">
        <v>147</v>
      </c>
      <c r="D73">
        <v>30</v>
      </c>
      <c r="E73">
        <v>38</v>
      </c>
      <c r="F73">
        <v>79</v>
      </c>
      <c r="J73" t="s">
        <v>9</v>
      </c>
      <c r="K73" s="2">
        <f t="shared" ref="K73:N73" si="22">C73/C79</f>
        <v>0.14714714714714713</v>
      </c>
      <c r="L73" s="2">
        <f t="shared" si="22"/>
        <v>0.10101010101010101</v>
      </c>
      <c r="M73" s="2">
        <f t="shared" si="22"/>
        <v>0.15384615384615385</v>
      </c>
      <c r="N73" s="2">
        <f t="shared" si="22"/>
        <v>0.17362637362637362</v>
      </c>
      <c r="R73" t="s">
        <v>10</v>
      </c>
      <c r="S73" s="3">
        <f>K74</f>
        <v>0.29429429429429427</v>
      </c>
      <c r="T73" s="3">
        <f>L74</f>
        <v>0.30976430976430974</v>
      </c>
      <c r="U73" s="3">
        <f>M74</f>
        <v>0.2874493927125506</v>
      </c>
      <c r="V73" s="3">
        <f>N74</f>
        <v>0.28791208791208789</v>
      </c>
    </row>
    <row r="74" spans="1:22" x14ac:dyDescent="0.25">
      <c r="B74" t="s">
        <v>10</v>
      </c>
      <c r="C74">
        <v>294</v>
      </c>
      <c r="D74">
        <v>92</v>
      </c>
      <c r="E74">
        <v>71</v>
      </c>
      <c r="F74">
        <v>131</v>
      </c>
      <c r="J74" t="s">
        <v>10</v>
      </c>
      <c r="K74" s="2">
        <f t="shared" ref="K74:N74" si="23">C74/C79</f>
        <v>0.29429429429429427</v>
      </c>
      <c r="L74" s="2">
        <f t="shared" si="23"/>
        <v>0.30976430976430974</v>
      </c>
      <c r="M74" s="2">
        <f t="shared" si="23"/>
        <v>0.2874493927125506</v>
      </c>
      <c r="N74" s="2">
        <f t="shared" si="23"/>
        <v>0.28791208791208789</v>
      </c>
      <c r="R74" t="s">
        <v>139</v>
      </c>
      <c r="S74" s="3">
        <f>K75+K76</f>
        <v>0.23223223223223224</v>
      </c>
      <c r="T74" s="3">
        <f>L75+L76</f>
        <v>0.24242424242424243</v>
      </c>
      <c r="U74" s="3">
        <f>M75+M76</f>
        <v>0.19838056680161942</v>
      </c>
      <c r="V74" s="3">
        <f>N75+N76</f>
        <v>0.24395604395604395</v>
      </c>
    </row>
    <row r="75" spans="1:22" x14ac:dyDescent="0.25">
      <c r="B75" t="s">
        <v>11</v>
      </c>
      <c r="C75">
        <v>135</v>
      </c>
      <c r="D75">
        <v>45</v>
      </c>
      <c r="E75">
        <v>29</v>
      </c>
      <c r="F75">
        <v>61</v>
      </c>
      <c r="J75" t="s">
        <v>11</v>
      </c>
      <c r="K75" s="2">
        <f t="shared" ref="K75:N75" si="24">C75/C79</f>
        <v>0.13513513513513514</v>
      </c>
      <c r="L75" s="2">
        <f t="shared" si="24"/>
        <v>0.15151515151515152</v>
      </c>
      <c r="M75" s="2">
        <f t="shared" si="24"/>
        <v>0.11740890688259109</v>
      </c>
      <c r="N75" s="2">
        <f t="shared" si="24"/>
        <v>0.13406593406593406</v>
      </c>
      <c r="R75" t="s">
        <v>140</v>
      </c>
      <c r="S75" s="3">
        <f>K77+K78</f>
        <v>0.21721721721721721</v>
      </c>
      <c r="T75" s="3">
        <f>L77+L78</f>
        <v>0.25589225589225589</v>
      </c>
      <c r="U75" s="3">
        <f>M77+M78</f>
        <v>0.24696356275303644</v>
      </c>
      <c r="V75" s="3">
        <f>N77+N78</f>
        <v>0.17582417582417581</v>
      </c>
    </row>
    <row r="76" spans="1:22" x14ac:dyDescent="0.25">
      <c r="B76" t="s">
        <v>12</v>
      </c>
      <c r="C76">
        <v>97</v>
      </c>
      <c r="D76">
        <v>27</v>
      </c>
      <c r="E76">
        <v>20</v>
      </c>
      <c r="F76">
        <v>50</v>
      </c>
      <c r="J76" t="s">
        <v>12</v>
      </c>
      <c r="K76" s="2">
        <f t="shared" ref="K76:N76" si="25">C76/C79</f>
        <v>9.7097097097097101E-2</v>
      </c>
      <c r="L76" s="2">
        <f t="shared" si="25"/>
        <v>9.0909090909090912E-2</v>
      </c>
      <c r="M76" s="2">
        <f t="shared" si="25"/>
        <v>8.0971659919028341E-2</v>
      </c>
      <c r="N76" s="2">
        <f t="shared" si="25"/>
        <v>0.10989010989010989</v>
      </c>
    </row>
    <row r="77" spans="1:22" x14ac:dyDescent="0.25">
      <c r="B77" t="s">
        <v>13</v>
      </c>
      <c r="C77">
        <v>116</v>
      </c>
      <c r="D77">
        <v>35</v>
      </c>
      <c r="E77">
        <v>34</v>
      </c>
      <c r="F77">
        <v>47</v>
      </c>
      <c r="J77" t="s">
        <v>13</v>
      </c>
      <c r="K77" s="2">
        <f t="shared" ref="K77:N77" si="26">C77/C79</f>
        <v>0.11611611611611612</v>
      </c>
      <c r="L77" s="2">
        <f t="shared" si="26"/>
        <v>0.11784511784511785</v>
      </c>
      <c r="M77" s="2">
        <f t="shared" si="26"/>
        <v>0.13765182186234817</v>
      </c>
      <c r="N77" s="2">
        <f t="shared" si="26"/>
        <v>0.10329670329670329</v>
      </c>
    </row>
    <row r="78" spans="1:22" x14ac:dyDescent="0.25">
      <c r="B78" t="s">
        <v>14</v>
      </c>
      <c r="C78">
        <v>101</v>
      </c>
      <c r="D78">
        <v>41</v>
      </c>
      <c r="E78">
        <v>27</v>
      </c>
      <c r="F78">
        <v>33</v>
      </c>
      <c r="J78" t="s">
        <v>14</v>
      </c>
      <c r="K78" s="2">
        <f t="shared" ref="K78:N78" si="27">C78/C79</f>
        <v>0.1011011011011011</v>
      </c>
      <c r="L78" s="2">
        <f t="shared" si="27"/>
        <v>0.13804713804713806</v>
      </c>
      <c r="M78" s="2">
        <f t="shared" si="27"/>
        <v>0.10931174089068826</v>
      </c>
      <c r="N78" s="2">
        <f t="shared" si="27"/>
        <v>7.2527472527472533E-2</v>
      </c>
    </row>
    <row r="79" spans="1:22" x14ac:dyDescent="0.25">
      <c r="A79" t="s">
        <v>3</v>
      </c>
      <c r="C79">
        <v>999</v>
      </c>
      <c r="D79">
        <v>297</v>
      </c>
      <c r="E79">
        <v>247</v>
      </c>
      <c r="F79">
        <v>455</v>
      </c>
    </row>
    <row r="81" spans="1:22" s="12" customFormat="1" x14ac:dyDescent="0.25"/>
    <row r="84" spans="1:22" x14ac:dyDescent="0.25">
      <c r="A84" t="s">
        <v>116</v>
      </c>
    </row>
    <row r="85" spans="1:22" x14ac:dyDescent="0.25">
      <c r="A85" t="s">
        <v>1</v>
      </c>
    </row>
    <row r="86" spans="1:22" x14ac:dyDescent="0.25">
      <c r="C86" t="s">
        <v>3</v>
      </c>
      <c r="D86" t="s">
        <v>36</v>
      </c>
    </row>
    <row r="87" spans="1:22" s="1" customFormat="1" ht="120" x14ac:dyDescent="0.25">
      <c r="D87" s="1" t="s">
        <v>37</v>
      </c>
      <c r="E87" s="1" t="s">
        <v>38</v>
      </c>
      <c r="F87" s="1" t="s">
        <v>39</v>
      </c>
      <c r="K87" s="1" t="str">
        <f>C86</f>
        <v>Total</v>
      </c>
      <c r="L87" s="1" t="str">
        <f>D87</f>
        <v>No HS/HS Graduate</v>
      </c>
      <c r="M87" s="1" t="str">
        <f>E87</f>
        <v>Some college/2-year college graduate</v>
      </c>
      <c r="N87" s="1" t="str">
        <f>F87</f>
        <v>4-year college graduate/post-graduate degree</v>
      </c>
      <c r="S87" s="1" t="str">
        <f>K87</f>
        <v>Total</v>
      </c>
      <c r="T87" s="1" t="str">
        <f>L87</f>
        <v>No HS/HS Graduate</v>
      </c>
      <c r="U87" s="1" t="str">
        <f>M87</f>
        <v>Some college/2-year college graduate</v>
      </c>
      <c r="V87" s="1" t="str">
        <f>N87</f>
        <v>4-year college graduate/post-graduate degree</v>
      </c>
    </row>
    <row r="88" spans="1:22" x14ac:dyDescent="0.25">
      <c r="B88" t="s">
        <v>8</v>
      </c>
      <c r="C88">
        <v>109</v>
      </c>
      <c r="D88">
        <v>36</v>
      </c>
      <c r="E88">
        <v>41</v>
      </c>
      <c r="F88">
        <v>32</v>
      </c>
      <c r="J88" t="s">
        <v>8</v>
      </c>
      <c r="K88" s="2">
        <f t="shared" ref="K88:N88" si="28">C88/C95</f>
        <v>0.1088911088911089</v>
      </c>
      <c r="L88" s="2">
        <f t="shared" si="28"/>
        <v>0.10344827586206896</v>
      </c>
      <c r="M88" s="2">
        <f t="shared" si="28"/>
        <v>0.12852664576802508</v>
      </c>
      <c r="N88" s="2">
        <f t="shared" si="28"/>
        <v>9.580838323353294E-2</v>
      </c>
      <c r="R88" t="s">
        <v>138</v>
      </c>
      <c r="S88" s="3">
        <f>K88+K89</f>
        <v>0.25674325674325671</v>
      </c>
      <c r="T88" s="3">
        <f>L88+L89</f>
        <v>0.21264367816091956</v>
      </c>
      <c r="U88" s="3">
        <f>M88+M89</f>
        <v>0.26959247648902818</v>
      </c>
      <c r="V88" s="3">
        <f>N88+N89</f>
        <v>0.29041916167664672</v>
      </c>
    </row>
    <row r="89" spans="1:22" x14ac:dyDescent="0.25">
      <c r="B89" t="s">
        <v>9</v>
      </c>
      <c r="C89">
        <v>148</v>
      </c>
      <c r="D89">
        <v>38</v>
      </c>
      <c r="E89">
        <v>45</v>
      </c>
      <c r="F89">
        <v>65</v>
      </c>
      <c r="J89" t="s">
        <v>9</v>
      </c>
      <c r="K89" s="2">
        <f t="shared" ref="K89:N89" si="29">C89/C95</f>
        <v>0.14785214785214784</v>
      </c>
      <c r="L89" s="2">
        <f t="shared" si="29"/>
        <v>0.10919540229885058</v>
      </c>
      <c r="M89" s="2">
        <f t="shared" si="29"/>
        <v>0.14106583072100312</v>
      </c>
      <c r="N89" s="2">
        <f t="shared" si="29"/>
        <v>0.19461077844311378</v>
      </c>
      <c r="R89" t="s">
        <v>10</v>
      </c>
      <c r="S89" s="3">
        <f>K90</f>
        <v>0.29470529470529472</v>
      </c>
      <c r="T89" s="3">
        <f>L90</f>
        <v>0.27298850574712646</v>
      </c>
      <c r="U89" s="3">
        <f>M90</f>
        <v>0.30407523510971785</v>
      </c>
      <c r="V89" s="3">
        <f>N90</f>
        <v>0.30838323353293412</v>
      </c>
    </row>
    <row r="90" spans="1:22" x14ac:dyDescent="0.25">
      <c r="B90" t="s">
        <v>10</v>
      </c>
      <c r="C90">
        <v>295</v>
      </c>
      <c r="D90">
        <v>95</v>
      </c>
      <c r="E90">
        <v>97</v>
      </c>
      <c r="F90">
        <v>103</v>
      </c>
      <c r="J90" t="s">
        <v>10</v>
      </c>
      <c r="K90" s="2">
        <f t="shared" ref="K90:N90" si="30">C90/C95</f>
        <v>0.29470529470529472</v>
      </c>
      <c r="L90" s="2">
        <f t="shared" si="30"/>
        <v>0.27298850574712646</v>
      </c>
      <c r="M90" s="2">
        <f t="shared" si="30"/>
        <v>0.30407523510971785</v>
      </c>
      <c r="N90" s="2">
        <f t="shared" si="30"/>
        <v>0.30838323353293412</v>
      </c>
      <c r="R90" t="s">
        <v>139</v>
      </c>
      <c r="S90" s="3">
        <f>K91+K92</f>
        <v>0.23076923076923078</v>
      </c>
      <c r="T90" s="3">
        <f>L91+L92</f>
        <v>0.22126436781609196</v>
      </c>
      <c r="U90" s="3">
        <f>M91+M92</f>
        <v>0.23197492163009403</v>
      </c>
      <c r="V90" s="3">
        <f>N91+N92</f>
        <v>0.23952095808383234</v>
      </c>
    </row>
    <row r="91" spans="1:22" x14ac:dyDescent="0.25">
      <c r="B91" t="s">
        <v>11</v>
      </c>
      <c r="C91">
        <v>135</v>
      </c>
      <c r="D91">
        <v>39</v>
      </c>
      <c r="E91">
        <v>45</v>
      </c>
      <c r="F91">
        <v>51</v>
      </c>
      <c r="J91" t="s">
        <v>11</v>
      </c>
      <c r="K91" s="2">
        <f t="shared" ref="K91:N91" si="31">C91/C95</f>
        <v>0.13486513486513488</v>
      </c>
      <c r="L91" s="2">
        <f t="shared" si="31"/>
        <v>0.11206896551724138</v>
      </c>
      <c r="M91" s="2">
        <f t="shared" si="31"/>
        <v>0.14106583072100312</v>
      </c>
      <c r="N91" s="2">
        <f t="shared" si="31"/>
        <v>0.15269461077844312</v>
      </c>
      <c r="R91" t="s">
        <v>140</v>
      </c>
      <c r="S91" s="3">
        <f>K93+K94</f>
        <v>0.21778221778221779</v>
      </c>
      <c r="T91" s="3">
        <f>L93+L94</f>
        <v>0.2931034482758621</v>
      </c>
      <c r="U91" s="3">
        <f>M93+M94</f>
        <v>0.19435736677115989</v>
      </c>
      <c r="V91" s="3">
        <f>N93+N94</f>
        <v>0.16167664670658682</v>
      </c>
    </row>
    <row r="92" spans="1:22" x14ac:dyDescent="0.25">
      <c r="B92" t="s">
        <v>12</v>
      </c>
      <c r="C92">
        <v>96</v>
      </c>
      <c r="D92">
        <v>38</v>
      </c>
      <c r="E92">
        <v>29</v>
      </c>
      <c r="F92">
        <v>29</v>
      </c>
      <c r="J92" t="s">
        <v>12</v>
      </c>
      <c r="K92" s="2">
        <f t="shared" ref="K92:N92" si="32">C92/C95</f>
        <v>9.5904095904095904E-2</v>
      </c>
      <c r="L92" s="2">
        <f t="shared" si="32"/>
        <v>0.10919540229885058</v>
      </c>
      <c r="M92" s="2">
        <f t="shared" si="32"/>
        <v>9.0909090909090912E-2</v>
      </c>
      <c r="N92" s="2">
        <f t="shared" si="32"/>
        <v>8.6826347305389226E-2</v>
      </c>
    </row>
    <row r="93" spans="1:22" x14ac:dyDescent="0.25">
      <c r="B93" t="s">
        <v>13</v>
      </c>
      <c r="C93">
        <v>117</v>
      </c>
      <c r="D93">
        <v>54</v>
      </c>
      <c r="E93">
        <v>34</v>
      </c>
      <c r="F93">
        <v>29</v>
      </c>
      <c r="J93" t="s">
        <v>13</v>
      </c>
      <c r="K93" s="2">
        <f t="shared" ref="K93:N93" si="33">C93/C95</f>
        <v>0.11688311688311688</v>
      </c>
      <c r="L93" s="2">
        <f t="shared" si="33"/>
        <v>0.15517241379310345</v>
      </c>
      <c r="M93" s="2">
        <f t="shared" si="33"/>
        <v>0.10658307210031348</v>
      </c>
      <c r="N93" s="2">
        <f t="shared" si="33"/>
        <v>8.6826347305389226E-2</v>
      </c>
    </row>
    <row r="94" spans="1:22" x14ac:dyDescent="0.25">
      <c r="B94" t="s">
        <v>14</v>
      </c>
      <c r="C94">
        <v>101</v>
      </c>
      <c r="D94">
        <v>48</v>
      </c>
      <c r="E94">
        <v>28</v>
      </c>
      <c r="F94">
        <v>25</v>
      </c>
      <c r="J94" t="s">
        <v>14</v>
      </c>
      <c r="K94" s="2">
        <f t="shared" ref="K94:N94" si="34">C94/C95</f>
        <v>0.1008991008991009</v>
      </c>
      <c r="L94" s="2">
        <f t="shared" si="34"/>
        <v>0.13793103448275862</v>
      </c>
      <c r="M94" s="2">
        <f t="shared" si="34"/>
        <v>8.7774294670846395E-2</v>
      </c>
      <c r="N94" s="2">
        <f t="shared" si="34"/>
        <v>7.4850299401197598E-2</v>
      </c>
    </row>
    <row r="95" spans="1:22" x14ac:dyDescent="0.25">
      <c r="A95" t="s">
        <v>3</v>
      </c>
      <c r="C95">
        <v>1001</v>
      </c>
      <c r="D95">
        <v>348</v>
      </c>
      <c r="E95">
        <v>319</v>
      </c>
      <c r="F95">
        <v>334</v>
      </c>
    </row>
    <row r="97" spans="1:23" s="12" customFormat="1" x14ac:dyDescent="0.25"/>
    <row r="100" spans="1:23" x14ac:dyDescent="0.25">
      <c r="A100" t="s">
        <v>117</v>
      </c>
    </row>
    <row r="101" spans="1:23" x14ac:dyDescent="0.25">
      <c r="A101" t="s">
        <v>1</v>
      </c>
    </row>
    <row r="102" spans="1:23" x14ac:dyDescent="0.25">
      <c r="C102" t="s">
        <v>3</v>
      </c>
      <c r="D102" t="s">
        <v>41</v>
      </c>
    </row>
    <row r="103" spans="1:23" s="1" customFormat="1" ht="60" x14ac:dyDescent="0.25">
      <c r="D103" s="1" t="s">
        <v>42</v>
      </c>
      <c r="E103" s="1" t="s">
        <v>43</v>
      </c>
      <c r="F103" s="1" t="s">
        <v>44</v>
      </c>
      <c r="G103" s="1" t="s">
        <v>45</v>
      </c>
      <c r="K103" s="1" t="str">
        <f>C102</f>
        <v>Total</v>
      </c>
      <c r="L103" s="1" t="str">
        <f>D103</f>
        <v>Central City</v>
      </c>
      <c r="M103" s="1" t="str">
        <f>E103</f>
        <v>Urban Suburb</v>
      </c>
      <c r="N103" s="1" t="str">
        <f>F103</f>
        <v>Surrounding Suburban County</v>
      </c>
      <c r="O103" s="1" t="str">
        <f>G103</f>
        <v>Rural County</v>
      </c>
      <c r="S103" s="1" t="str">
        <f>K103</f>
        <v>Total</v>
      </c>
      <c r="T103" s="1" t="str">
        <f>L103</f>
        <v>Central City</v>
      </c>
      <c r="U103" s="1" t="str">
        <f>M103</f>
        <v>Urban Suburb</v>
      </c>
      <c r="V103" s="1" t="str">
        <f>N103</f>
        <v>Surrounding Suburban County</v>
      </c>
      <c r="W103" s="1" t="str">
        <f>O103</f>
        <v>Rural County</v>
      </c>
    </row>
    <row r="104" spans="1:23" x14ac:dyDescent="0.25">
      <c r="B104" t="s">
        <v>8</v>
      </c>
      <c r="C104">
        <v>108</v>
      </c>
      <c r="D104">
        <v>28</v>
      </c>
      <c r="E104">
        <v>27</v>
      </c>
      <c r="F104">
        <v>26</v>
      </c>
      <c r="G104">
        <v>27</v>
      </c>
      <c r="J104" t="s">
        <v>8</v>
      </c>
      <c r="K104" s="2">
        <f t="shared" ref="K104:O104" si="35">C104/C111</f>
        <v>0.10832497492477432</v>
      </c>
      <c r="L104" s="2">
        <f t="shared" si="35"/>
        <v>9.8939929328621903E-2</v>
      </c>
      <c r="M104" s="2">
        <f t="shared" si="35"/>
        <v>0.11538461538461539</v>
      </c>
      <c r="N104" s="2">
        <f t="shared" si="35"/>
        <v>8.8737201365187715E-2</v>
      </c>
      <c r="O104" s="2">
        <f t="shared" si="35"/>
        <v>0.14438502673796791</v>
      </c>
      <c r="R104" t="s">
        <v>138</v>
      </c>
      <c r="S104" s="3">
        <f>K104+K105</f>
        <v>0.2567703109327984</v>
      </c>
      <c r="T104" s="3">
        <f>L104+L105</f>
        <v>0.22614840989399293</v>
      </c>
      <c r="U104" s="3">
        <f>M104+M105</f>
        <v>0.25213675213675213</v>
      </c>
      <c r="V104" s="3">
        <f>N104+N105</f>
        <v>0.25938566552901027</v>
      </c>
      <c r="W104" s="3">
        <f>O104+O105</f>
        <v>0.30481283422459893</v>
      </c>
    </row>
    <row r="105" spans="1:23" x14ac:dyDescent="0.25">
      <c r="B105" t="s">
        <v>9</v>
      </c>
      <c r="C105">
        <v>148</v>
      </c>
      <c r="D105">
        <v>36</v>
      </c>
      <c r="E105">
        <v>32</v>
      </c>
      <c r="F105">
        <v>50</v>
      </c>
      <c r="G105">
        <v>30</v>
      </c>
      <c r="J105" t="s">
        <v>9</v>
      </c>
      <c r="K105" s="2">
        <f t="shared" ref="K105:O105" si="36">C105/C111</f>
        <v>0.14844533600802406</v>
      </c>
      <c r="L105" s="2">
        <f t="shared" si="36"/>
        <v>0.12720848056537101</v>
      </c>
      <c r="M105" s="2">
        <f t="shared" si="36"/>
        <v>0.13675213675213677</v>
      </c>
      <c r="N105" s="2">
        <f t="shared" si="36"/>
        <v>0.17064846416382254</v>
      </c>
      <c r="O105" s="2">
        <f t="shared" si="36"/>
        <v>0.16042780748663102</v>
      </c>
      <c r="R105" t="s">
        <v>10</v>
      </c>
      <c r="S105" s="3">
        <f>K106</f>
        <v>0.29488465396188568</v>
      </c>
      <c r="T105" s="3">
        <f>L106</f>
        <v>0.36749116607773852</v>
      </c>
      <c r="U105" s="3">
        <f>M106</f>
        <v>0.29914529914529914</v>
      </c>
      <c r="V105" s="3">
        <f>N106</f>
        <v>0.2696245733788396</v>
      </c>
      <c r="W105" s="3">
        <f>O106</f>
        <v>0.21925133689839571</v>
      </c>
    </row>
    <row r="106" spans="1:23" x14ac:dyDescent="0.25">
      <c r="B106" t="s">
        <v>10</v>
      </c>
      <c r="C106">
        <v>294</v>
      </c>
      <c r="D106">
        <v>104</v>
      </c>
      <c r="E106">
        <v>70</v>
      </c>
      <c r="F106">
        <v>79</v>
      </c>
      <c r="G106">
        <v>41</v>
      </c>
      <c r="J106" t="s">
        <v>10</v>
      </c>
      <c r="K106" s="2">
        <f t="shared" ref="K106:O106" si="37">C106/C111</f>
        <v>0.29488465396188568</v>
      </c>
      <c r="L106" s="2">
        <f t="shared" si="37"/>
        <v>0.36749116607773852</v>
      </c>
      <c r="M106" s="2">
        <f t="shared" si="37"/>
        <v>0.29914529914529914</v>
      </c>
      <c r="N106" s="2">
        <f t="shared" si="37"/>
        <v>0.2696245733788396</v>
      </c>
      <c r="O106" s="2">
        <f t="shared" si="37"/>
        <v>0.21925133689839571</v>
      </c>
      <c r="R106" t="s">
        <v>139</v>
      </c>
      <c r="S106" s="3">
        <f>K107+K108</f>
        <v>0.23069207622868604</v>
      </c>
      <c r="T106" s="3">
        <f>L107+L108</f>
        <v>0.20141342756183744</v>
      </c>
      <c r="U106" s="3">
        <f>M107+M108</f>
        <v>0.26923076923076927</v>
      </c>
      <c r="V106" s="3">
        <f>N107+N108</f>
        <v>0.22866894197952217</v>
      </c>
      <c r="W106" s="3">
        <f>O107+O108</f>
        <v>0.22994652406417113</v>
      </c>
    </row>
    <row r="107" spans="1:23" x14ac:dyDescent="0.25">
      <c r="B107" t="s">
        <v>11</v>
      </c>
      <c r="C107">
        <v>134</v>
      </c>
      <c r="D107">
        <v>39</v>
      </c>
      <c r="E107">
        <v>32</v>
      </c>
      <c r="F107">
        <v>37</v>
      </c>
      <c r="G107">
        <v>26</v>
      </c>
      <c r="J107" t="s">
        <v>11</v>
      </c>
      <c r="K107" s="2">
        <f t="shared" ref="K107:O107" si="38">C107/C111</f>
        <v>0.13440320962888666</v>
      </c>
      <c r="L107" s="2">
        <f t="shared" si="38"/>
        <v>0.13780918727915195</v>
      </c>
      <c r="M107" s="2">
        <f t="shared" si="38"/>
        <v>0.13675213675213677</v>
      </c>
      <c r="N107" s="2">
        <f t="shared" si="38"/>
        <v>0.12627986348122866</v>
      </c>
      <c r="O107" s="2">
        <f t="shared" si="38"/>
        <v>0.13903743315508021</v>
      </c>
      <c r="R107" t="s">
        <v>140</v>
      </c>
      <c r="S107" s="3">
        <f>K109+K110</f>
        <v>0.21765295887662989</v>
      </c>
      <c r="T107" s="3">
        <f>L109+L110</f>
        <v>0.20494699646643111</v>
      </c>
      <c r="U107" s="3">
        <f>M109+M110</f>
        <v>0.17948717948717949</v>
      </c>
      <c r="V107" s="3">
        <f>N109+N110</f>
        <v>0.24232081911262798</v>
      </c>
      <c r="W107" s="3">
        <f>O109+O110</f>
        <v>0.24598930481283424</v>
      </c>
    </row>
    <row r="108" spans="1:23" x14ac:dyDescent="0.25">
      <c r="B108" t="s">
        <v>12</v>
      </c>
      <c r="C108">
        <v>96</v>
      </c>
      <c r="D108">
        <v>18</v>
      </c>
      <c r="E108">
        <v>31</v>
      </c>
      <c r="F108">
        <v>30</v>
      </c>
      <c r="G108">
        <v>17</v>
      </c>
      <c r="J108" t="s">
        <v>12</v>
      </c>
      <c r="K108" s="2">
        <f t="shared" ref="K108:O108" si="39">C108/C111</f>
        <v>9.6288866599799391E-2</v>
      </c>
      <c r="L108" s="2">
        <f t="shared" si="39"/>
        <v>6.3604240282685506E-2</v>
      </c>
      <c r="M108" s="2">
        <f t="shared" si="39"/>
        <v>0.13247863247863248</v>
      </c>
      <c r="N108" s="2">
        <f t="shared" si="39"/>
        <v>0.10238907849829351</v>
      </c>
      <c r="O108" s="2">
        <f t="shared" si="39"/>
        <v>9.0909090909090912E-2</v>
      </c>
    </row>
    <row r="109" spans="1:23" x14ac:dyDescent="0.25">
      <c r="B109" t="s">
        <v>13</v>
      </c>
      <c r="C109">
        <v>117</v>
      </c>
      <c r="D109">
        <v>35</v>
      </c>
      <c r="E109">
        <v>22</v>
      </c>
      <c r="F109">
        <v>36</v>
      </c>
      <c r="G109">
        <v>24</v>
      </c>
      <c r="J109" t="s">
        <v>13</v>
      </c>
      <c r="K109" s="2">
        <f t="shared" ref="K109:O109" si="40">C109/C111</f>
        <v>0.11735205616850551</v>
      </c>
      <c r="L109" s="2">
        <f t="shared" si="40"/>
        <v>0.12367491166077739</v>
      </c>
      <c r="M109" s="2">
        <f t="shared" si="40"/>
        <v>9.4017094017094016E-2</v>
      </c>
      <c r="N109" s="2">
        <f t="shared" si="40"/>
        <v>0.12286689419795221</v>
      </c>
      <c r="O109" s="2">
        <f t="shared" si="40"/>
        <v>0.12834224598930483</v>
      </c>
    </row>
    <row r="110" spans="1:23" x14ac:dyDescent="0.25">
      <c r="B110" t="s">
        <v>14</v>
      </c>
      <c r="C110">
        <v>100</v>
      </c>
      <c r="D110">
        <v>23</v>
      </c>
      <c r="E110">
        <v>20</v>
      </c>
      <c r="F110">
        <v>35</v>
      </c>
      <c r="G110">
        <v>22</v>
      </c>
      <c r="J110" t="s">
        <v>14</v>
      </c>
      <c r="K110" s="2">
        <f t="shared" ref="K110:O110" si="41">C110/C111</f>
        <v>0.10030090270812438</v>
      </c>
      <c r="L110" s="2">
        <f t="shared" si="41"/>
        <v>8.1272084805653705E-2</v>
      </c>
      <c r="M110" s="2">
        <f t="shared" si="41"/>
        <v>8.5470085470085472E-2</v>
      </c>
      <c r="N110" s="2">
        <f t="shared" si="41"/>
        <v>0.11945392491467577</v>
      </c>
      <c r="O110" s="2">
        <f t="shared" si="41"/>
        <v>0.11764705882352941</v>
      </c>
    </row>
    <row r="111" spans="1:23" x14ac:dyDescent="0.25">
      <c r="A111" t="s">
        <v>3</v>
      </c>
      <c r="C111">
        <v>997</v>
      </c>
      <c r="D111">
        <v>283</v>
      </c>
      <c r="E111">
        <v>234</v>
      </c>
      <c r="F111">
        <v>293</v>
      </c>
      <c r="G111">
        <v>187</v>
      </c>
    </row>
    <row r="113" spans="1:22" s="12" customFormat="1" x14ac:dyDescent="0.25"/>
    <row r="116" spans="1:22" x14ac:dyDescent="0.25">
      <c r="A116" t="s">
        <v>118</v>
      </c>
    </row>
    <row r="117" spans="1:22" x14ac:dyDescent="0.25">
      <c r="A117" t="s">
        <v>1</v>
      </c>
    </row>
    <row r="118" spans="1:22" x14ac:dyDescent="0.25">
      <c r="C118" t="s">
        <v>3</v>
      </c>
      <c r="D118" t="s">
        <v>47</v>
      </c>
    </row>
    <row r="119" spans="1:22" s="1" customFormat="1" ht="80" x14ac:dyDescent="0.25">
      <c r="D119" s="1" t="s">
        <v>48</v>
      </c>
      <c r="E119" s="1" t="s">
        <v>49</v>
      </c>
      <c r="F119" s="1" t="s">
        <v>50</v>
      </c>
      <c r="K119" s="1" t="str">
        <f>C118</f>
        <v>Total</v>
      </c>
      <c r="L119" s="1" t="str">
        <f>D119</f>
        <v>Most of the time</v>
      </c>
      <c r="M119" s="1" t="str">
        <f>E119</f>
        <v>Some of the time/Only now and then</v>
      </c>
      <c r="N119" s="1" t="str">
        <f>F119</f>
        <v>Hardly at all/Don't know</v>
      </c>
      <c r="S119" s="1" t="str">
        <f>K119</f>
        <v>Total</v>
      </c>
      <c r="T119" s="1" t="str">
        <f>L119</f>
        <v>Most of the time</v>
      </c>
      <c r="U119" s="1" t="str">
        <f>M119</f>
        <v>Some of the time/Only now and then</v>
      </c>
      <c r="V119" s="1" t="str">
        <f>N119</f>
        <v>Hardly at all/Don't know</v>
      </c>
    </row>
    <row r="120" spans="1:22" x14ac:dyDescent="0.25">
      <c r="B120" t="s">
        <v>8</v>
      </c>
      <c r="C120">
        <v>108</v>
      </c>
      <c r="D120">
        <v>54</v>
      </c>
      <c r="E120">
        <v>43</v>
      </c>
      <c r="F120">
        <v>11</v>
      </c>
      <c r="J120" t="s">
        <v>8</v>
      </c>
      <c r="K120" s="2">
        <f t="shared" ref="K120:N120" si="42">C120/C127</f>
        <v>0.10810810810810811</v>
      </c>
      <c r="L120" s="2">
        <f t="shared" si="42"/>
        <v>0.12980769230769232</v>
      </c>
      <c r="M120" s="2">
        <f t="shared" si="42"/>
        <v>9.4922737306843266E-2</v>
      </c>
      <c r="N120" s="2">
        <f t="shared" si="42"/>
        <v>8.461538461538462E-2</v>
      </c>
      <c r="R120" t="s">
        <v>138</v>
      </c>
      <c r="S120" s="3">
        <f>K120+K121</f>
        <v>0.25525525525525528</v>
      </c>
      <c r="T120" s="3">
        <f>L120+L121</f>
        <v>0.31009615384615385</v>
      </c>
      <c r="U120" s="3">
        <f>M120+M121</f>
        <v>0.22737306843267108</v>
      </c>
      <c r="V120" s="3">
        <f>N120+N121</f>
        <v>0.17692307692307693</v>
      </c>
    </row>
    <row r="121" spans="1:22" x14ac:dyDescent="0.25">
      <c r="B121" t="s">
        <v>9</v>
      </c>
      <c r="C121">
        <v>147</v>
      </c>
      <c r="D121">
        <v>75</v>
      </c>
      <c r="E121">
        <v>60</v>
      </c>
      <c r="F121">
        <v>12</v>
      </c>
      <c r="J121" t="s">
        <v>9</v>
      </c>
      <c r="K121" s="2">
        <f t="shared" ref="K121:N121" si="43">C121/C127</f>
        <v>0.14714714714714713</v>
      </c>
      <c r="L121" s="2">
        <f t="shared" si="43"/>
        <v>0.18028846153846154</v>
      </c>
      <c r="M121" s="2">
        <f t="shared" si="43"/>
        <v>0.13245033112582782</v>
      </c>
      <c r="N121" s="2">
        <f t="shared" si="43"/>
        <v>9.2307692307692313E-2</v>
      </c>
      <c r="R121" t="s">
        <v>10</v>
      </c>
      <c r="S121" s="3">
        <f>K122</f>
        <v>0.2952952952952953</v>
      </c>
      <c r="T121" s="3">
        <f>L122</f>
        <v>0.33173076923076922</v>
      </c>
      <c r="U121" s="3">
        <f>M122</f>
        <v>0.31125827814569534</v>
      </c>
      <c r="V121" s="3">
        <f>N122</f>
        <v>0.12307692307692308</v>
      </c>
    </row>
    <row r="122" spans="1:22" x14ac:dyDescent="0.25">
      <c r="B122" t="s">
        <v>10</v>
      </c>
      <c r="C122">
        <v>295</v>
      </c>
      <c r="D122">
        <v>138</v>
      </c>
      <c r="E122">
        <v>141</v>
      </c>
      <c r="F122">
        <v>16</v>
      </c>
      <c r="J122" t="s">
        <v>10</v>
      </c>
      <c r="K122" s="2">
        <f t="shared" ref="K122:N122" si="44">C122/C127</f>
        <v>0.2952952952952953</v>
      </c>
      <c r="L122" s="2">
        <f t="shared" si="44"/>
        <v>0.33173076923076922</v>
      </c>
      <c r="M122" s="2">
        <f t="shared" si="44"/>
        <v>0.31125827814569534</v>
      </c>
      <c r="N122" s="2">
        <f t="shared" si="44"/>
        <v>0.12307692307692308</v>
      </c>
      <c r="R122" t="s">
        <v>139</v>
      </c>
      <c r="S122" s="3">
        <f>K123+K124</f>
        <v>0.23123123123123124</v>
      </c>
      <c r="T122" s="3">
        <f>L123+L124</f>
        <v>0.23076923076923078</v>
      </c>
      <c r="U122" s="3">
        <f>M123+M124</f>
        <v>0.23399558498896247</v>
      </c>
      <c r="V122" s="3">
        <f>N123+N124</f>
        <v>0.22307692307692309</v>
      </c>
    </row>
    <row r="123" spans="1:22" x14ac:dyDescent="0.25">
      <c r="B123" t="s">
        <v>11</v>
      </c>
      <c r="C123">
        <v>135</v>
      </c>
      <c r="D123">
        <v>56</v>
      </c>
      <c r="E123">
        <v>67</v>
      </c>
      <c r="F123">
        <v>12</v>
      </c>
      <c r="J123" t="s">
        <v>11</v>
      </c>
      <c r="K123" s="2">
        <f t="shared" ref="K123:N123" si="45">C123/C127</f>
        <v>0.13513513513513514</v>
      </c>
      <c r="L123" s="2">
        <f t="shared" si="45"/>
        <v>0.13461538461538461</v>
      </c>
      <c r="M123" s="2">
        <f t="shared" si="45"/>
        <v>0.1479028697571744</v>
      </c>
      <c r="N123" s="2">
        <f t="shared" si="45"/>
        <v>9.2307692307692313E-2</v>
      </c>
      <c r="R123" t="s">
        <v>140</v>
      </c>
      <c r="S123" s="3">
        <f>K125+K126</f>
        <v>0.21821821821821821</v>
      </c>
      <c r="T123" s="3">
        <f>L125+L126</f>
        <v>0.12740384615384615</v>
      </c>
      <c r="U123" s="3">
        <f>M125+M126</f>
        <v>0.22737306843267108</v>
      </c>
      <c r="V123" s="3">
        <f>N125+N126</f>
        <v>0.47692307692307689</v>
      </c>
    </row>
    <row r="124" spans="1:22" x14ac:dyDescent="0.25">
      <c r="B124" t="s">
        <v>12</v>
      </c>
      <c r="C124">
        <v>96</v>
      </c>
      <c r="D124">
        <v>40</v>
      </c>
      <c r="E124">
        <v>39</v>
      </c>
      <c r="F124">
        <v>17</v>
      </c>
      <c r="J124" t="s">
        <v>12</v>
      </c>
      <c r="K124" s="2">
        <f t="shared" ref="K124:N124" si="46">C124/C127</f>
        <v>9.6096096096096095E-2</v>
      </c>
      <c r="L124" s="2">
        <f t="shared" si="46"/>
        <v>9.6153846153846159E-2</v>
      </c>
      <c r="M124" s="2">
        <f t="shared" si="46"/>
        <v>8.6092715231788075E-2</v>
      </c>
      <c r="N124" s="2">
        <f t="shared" si="46"/>
        <v>0.13076923076923078</v>
      </c>
    </row>
    <row r="125" spans="1:22" x14ac:dyDescent="0.25">
      <c r="B125" t="s">
        <v>13</v>
      </c>
      <c r="C125">
        <v>117</v>
      </c>
      <c r="D125">
        <v>28</v>
      </c>
      <c r="E125">
        <v>62</v>
      </c>
      <c r="F125">
        <v>27</v>
      </c>
      <c r="J125" t="s">
        <v>13</v>
      </c>
      <c r="K125" s="2">
        <f t="shared" ref="K125:N125" si="47">C125/C127</f>
        <v>0.11711711711711711</v>
      </c>
      <c r="L125" s="2">
        <f t="shared" si="47"/>
        <v>6.7307692307692304E-2</v>
      </c>
      <c r="M125" s="2">
        <f t="shared" si="47"/>
        <v>0.13686534216335541</v>
      </c>
      <c r="N125" s="2">
        <f t="shared" si="47"/>
        <v>0.2076923076923077</v>
      </c>
    </row>
    <row r="126" spans="1:22" x14ac:dyDescent="0.25">
      <c r="B126" t="s">
        <v>14</v>
      </c>
      <c r="C126">
        <v>101</v>
      </c>
      <c r="D126">
        <v>25</v>
      </c>
      <c r="E126">
        <v>41</v>
      </c>
      <c r="F126">
        <v>35</v>
      </c>
      <c r="J126" t="s">
        <v>14</v>
      </c>
      <c r="K126" s="2">
        <f t="shared" ref="K126:N126" si="48">C126/C127</f>
        <v>0.1011011011011011</v>
      </c>
      <c r="L126" s="2">
        <f t="shared" si="48"/>
        <v>6.0096153846153848E-2</v>
      </c>
      <c r="M126" s="2">
        <f t="shared" si="48"/>
        <v>9.0507726269315678E-2</v>
      </c>
      <c r="N126" s="2">
        <f t="shared" si="48"/>
        <v>0.26923076923076922</v>
      </c>
    </row>
    <row r="127" spans="1:22" x14ac:dyDescent="0.25">
      <c r="A127" t="s">
        <v>3</v>
      </c>
      <c r="C127">
        <v>999</v>
      </c>
      <c r="D127">
        <v>416</v>
      </c>
      <c r="E127">
        <v>453</v>
      </c>
      <c r="F127">
        <v>130</v>
      </c>
    </row>
    <row r="129" spans="1:23" s="12" customFormat="1" x14ac:dyDescent="0.25"/>
    <row r="132" spans="1:23" x14ac:dyDescent="0.25">
      <c r="A132" t="s">
        <v>119</v>
      </c>
    </row>
    <row r="133" spans="1:23" x14ac:dyDescent="0.25">
      <c r="A133" t="s">
        <v>1</v>
      </c>
    </row>
    <row r="134" spans="1:23" x14ac:dyDescent="0.25">
      <c r="C134" t="s">
        <v>3</v>
      </c>
      <c r="D134" t="s">
        <v>52</v>
      </c>
    </row>
    <row r="135" spans="1:23" s="1" customFormat="1" ht="100" x14ac:dyDescent="0.25">
      <c r="D135" s="1" t="s">
        <v>53</v>
      </c>
      <c r="E135" s="1" t="s">
        <v>54</v>
      </c>
      <c r="F135" s="1" t="s">
        <v>55</v>
      </c>
      <c r="G135" s="1" t="s">
        <v>56</v>
      </c>
      <c r="K135" s="1" t="str">
        <f>C134</f>
        <v>Total</v>
      </c>
      <c r="L135" s="1" t="str">
        <f>D135</f>
        <v>Voted for Kamala Harris in 2024</v>
      </c>
      <c r="M135" s="1" t="str">
        <f>E135</f>
        <v>Voted for Donald Trump in 2024</v>
      </c>
      <c r="N135" s="1" t="str">
        <f>F135</f>
        <v>Voted third party presidential candidate in 2024</v>
      </c>
      <c r="O135" s="1" t="str">
        <f>G135</f>
        <v>Did not vote in 2024</v>
      </c>
      <c r="S135" s="1" t="str">
        <f>K135</f>
        <v>Total</v>
      </c>
      <c r="T135" s="1" t="str">
        <f>L135</f>
        <v>Voted for Kamala Harris in 2024</v>
      </c>
      <c r="U135" s="1" t="str">
        <f>M135</f>
        <v>Voted for Donald Trump in 2024</v>
      </c>
      <c r="V135" s="1" t="str">
        <f>N135</f>
        <v>Voted third party presidential candidate in 2024</v>
      </c>
      <c r="W135" s="1" t="str">
        <f>O135</f>
        <v>Did not vote in 2024</v>
      </c>
    </row>
    <row r="136" spans="1:23" x14ac:dyDescent="0.25">
      <c r="B136" t="s">
        <v>8</v>
      </c>
      <c r="C136">
        <v>108</v>
      </c>
      <c r="D136">
        <v>30</v>
      </c>
      <c r="E136">
        <v>44</v>
      </c>
      <c r="F136">
        <v>1</v>
      </c>
      <c r="G136">
        <v>33</v>
      </c>
      <c r="J136" t="s">
        <v>8</v>
      </c>
      <c r="K136" s="2">
        <f t="shared" ref="K136:O136" si="49">C136/C143</f>
        <v>0.10810810810810811</v>
      </c>
      <c r="L136" s="2">
        <f t="shared" si="49"/>
        <v>8.1743869209809264E-2</v>
      </c>
      <c r="M136" s="2">
        <f t="shared" si="49"/>
        <v>0.11488250652741515</v>
      </c>
      <c r="N136" s="2">
        <f t="shared" si="49"/>
        <v>0.2</v>
      </c>
      <c r="O136" s="2">
        <f t="shared" si="49"/>
        <v>0.13524590163934427</v>
      </c>
      <c r="R136" t="s">
        <v>138</v>
      </c>
      <c r="S136" s="3">
        <f>K136+K137</f>
        <v>0.25525525525525528</v>
      </c>
      <c r="T136" s="3">
        <f>L136+L137</f>
        <v>0.22888283378746593</v>
      </c>
      <c r="U136" s="3">
        <f>M136+M137</f>
        <v>0.31070496083550914</v>
      </c>
      <c r="V136" s="3">
        <f>N136+N137</f>
        <v>0.2</v>
      </c>
      <c r="W136" s="3">
        <f>O136+O137</f>
        <v>0.20901639344262296</v>
      </c>
    </row>
    <row r="137" spans="1:23" x14ac:dyDescent="0.25">
      <c r="B137" t="s">
        <v>9</v>
      </c>
      <c r="C137">
        <v>147</v>
      </c>
      <c r="D137">
        <v>54</v>
      </c>
      <c r="E137">
        <v>75</v>
      </c>
      <c r="F137">
        <v>0</v>
      </c>
      <c r="G137">
        <v>18</v>
      </c>
      <c r="J137" t="s">
        <v>9</v>
      </c>
      <c r="K137" s="2">
        <f t="shared" ref="K137:O137" si="50">C137/C143</f>
        <v>0.14714714714714713</v>
      </c>
      <c r="L137" s="2">
        <f t="shared" si="50"/>
        <v>0.14713896457765668</v>
      </c>
      <c r="M137" s="2">
        <f t="shared" si="50"/>
        <v>0.195822454308094</v>
      </c>
      <c r="N137" s="2">
        <f t="shared" si="50"/>
        <v>0</v>
      </c>
      <c r="O137" s="2">
        <f t="shared" si="50"/>
        <v>7.3770491803278687E-2</v>
      </c>
      <c r="R137" t="s">
        <v>10</v>
      </c>
      <c r="S137" s="3">
        <f>K138</f>
        <v>0.29629629629629628</v>
      </c>
      <c r="T137" s="3">
        <f>L138</f>
        <v>0.31062670299727518</v>
      </c>
      <c r="U137" s="3">
        <f>M138</f>
        <v>0.31592689295039167</v>
      </c>
      <c r="V137" s="3">
        <f>N138</f>
        <v>0.2</v>
      </c>
      <c r="W137" s="3">
        <f>O138</f>
        <v>0.24590163934426229</v>
      </c>
    </row>
    <row r="138" spans="1:23" x14ac:dyDescent="0.25">
      <c r="B138" t="s">
        <v>10</v>
      </c>
      <c r="C138">
        <v>296</v>
      </c>
      <c r="D138">
        <v>114</v>
      </c>
      <c r="E138">
        <v>121</v>
      </c>
      <c r="F138">
        <v>1</v>
      </c>
      <c r="G138">
        <v>60</v>
      </c>
      <c r="J138" t="s">
        <v>10</v>
      </c>
      <c r="K138" s="2">
        <f t="shared" ref="K138:O138" si="51">C138/C143</f>
        <v>0.29629629629629628</v>
      </c>
      <c r="L138" s="2">
        <f t="shared" si="51"/>
        <v>0.31062670299727518</v>
      </c>
      <c r="M138" s="2">
        <f t="shared" si="51"/>
        <v>0.31592689295039167</v>
      </c>
      <c r="N138" s="2">
        <f t="shared" si="51"/>
        <v>0.2</v>
      </c>
      <c r="O138" s="2">
        <f t="shared" si="51"/>
        <v>0.24590163934426229</v>
      </c>
      <c r="R138" t="s">
        <v>139</v>
      </c>
      <c r="S138" s="3">
        <f>K139+K140</f>
        <v>0.23123123123123124</v>
      </c>
      <c r="T138" s="3">
        <f>L139+L140</f>
        <v>0.26975476839237056</v>
      </c>
      <c r="U138" s="3">
        <f>M139+M140</f>
        <v>0.17754569190600522</v>
      </c>
      <c r="V138" s="3">
        <f>N139+N140</f>
        <v>0.4</v>
      </c>
      <c r="W138" s="3">
        <f>O139+O140</f>
        <v>0.25409836065573771</v>
      </c>
    </row>
    <row r="139" spans="1:23" x14ac:dyDescent="0.25">
      <c r="B139" t="s">
        <v>11</v>
      </c>
      <c r="C139">
        <v>135</v>
      </c>
      <c r="D139">
        <v>61</v>
      </c>
      <c r="E139">
        <v>44</v>
      </c>
      <c r="F139">
        <v>2</v>
      </c>
      <c r="G139">
        <v>28</v>
      </c>
      <c r="J139" t="s">
        <v>11</v>
      </c>
      <c r="K139" s="2">
        <f t="shared" ref="K139:O139" si="52">C139/C143</f>
        <v>0.13513513513513514</v>
      </c>
      <c r="L139" s="2">
        <f t="shared" si="52"/>
        <v>0.16621253405994552</v>
      </c>
      <c r="M139" s="2">
        <f t="shared" si="52"/>
        <v>0.11488250652741515</v>
      </c>
      <c r="N139" s="2">
        <f t="shared" si="52"/>
        <v>0.4</v>
      </c>
      <c r="O139" s="2">
        <f t="shared" si="52"/>
        <v>0.11475409836065574</v>
      </c>
      <c r="R139" t="s">
        <v>140</v>
      </c>
      <c r="S139" s="3">
        <f>K141+K142</f>
        <v>0.21721721721721721</v>
      </c>
      <c r="T139" s="3">
        <f>L141+L142</f>
        <v>0.19073569482288827</v>
      </c>
      <c r="U139" s="3">
        <f>M141+M142</f>
        <v>0.19582245430809397</v>
      </c>
      <c r="V139" s="3">
        <f>N141+N142</f>
        <v>0.2</v>
      </c>
      <c r="W139" s="3">
        <f>O141+O142</f>
        <v>0.29098360655737704</v>
      </c>
    </row>
    <row r="140" spans="1:23" x14ac:dyDescent="0.25">
      <c r="B140" t="s">
        <v>12</v>
      </c>
      <c r="C140">
        <v>96</v>
      </c>
      <c r="D140">
        <v>38</v>
      </c>
      <c r="E140">
        <v>24</v>
      </c>
      <c r="F140">
        <v>0</v>
      </c>
      <c r="G140">
        <v>34</v>
      </c>
      <c r="J140" t="s">
        <v>12</v>
      </c>
      <c r="K140" s="2">
        <f t="shared" ref="K140:O140" si="53">C140/C143</f>
        <v>9.6096096096096095E-2</v>
      </c>
      <c r="L140" s="2">
        <f t="shared" si="53"/>
        <v>0.10354223433242507</v>
      </c>
      <c r="M140" s="2">
        <f t="shared" si="53"/>
        <v>6.2663185378590072E-2</v>
      </c>
      <c r="N140" s="2">
        <f t="shared" si="53"/>
        <v>0</v>
      </c>
      <c r="O140" s="2">
        <f t="shared" si="53"/>
        <v>0.13934426229508196</v>
      </c>
    </row>
    <row r="141" spans="1:23" x14ac:dyDescent="0.25">
      <c r="B141" t="s">
        <v>13</v>
      </c>
      <c r="C141">
        <v>117</v>
      </c>
      <c r="D141">
        <v>43</v>
      </c>
      <c r="E141">
        <v>38</v>
      </c>
      <c r="F141">
        <v>0</v>
      </c>
      <c r="G141">
        <v>36</v>
      </c>
      <c r="J141" t="s">
        <v>13</v>
      </c>
      <c r="K141" s="2">
        <f t="shared" ref="K141:O141" si="54">C141/C143</f>
        <v>0.11711711711711711</v>
      </c>
      <c r="L141" s="2">
        <f t="shared" si="54"/>
        <v>0.11716621253405994</v>
      </c>
      <c r="M141" s="2">
        <f t="shared" si="54"/>
        <v>9.921671018276762E-2</v>
      </c>
      <c r="N141" s="2">
        <f t="shared" si="54"/>
        <v>0</v>
      </c>
      <c r="O141" s="2">
        <f t="shared" si="54"/>
        <v>0.14754098360655737</v>
      </c>
    </row>
    <row r="142" spans="1:23" x14ac:dyDescent="0.25">
      <c r="B142" t="s">
        <v>14</v>
      </c>
      <c r="C142">
        <v>100</v>
      </c>
      <c r="D142">
        <v>27</v>
      </c>
      <c r="E142">
        <v>37</v>
      </c>
      <c r="F142">
        <v>1</v>
      </c>
      <c r="G142">
        <v>35</v>
      </c>
      <c r="J142" t="s">
        <v>14</v>
      </c>
      <c r="K142" s="2">
        <f t="shared" ref="K142:O142" si="55">C142/C143</f>
        <v>0.10010010010010011</v>
      </c>
      <c r="L142" s="2">
        <f t="shared" si="55"/>
        <v>7.3569482288828342E-2</v>
      </c>
      <c r="M142" s="2">
        <f t="shared" si="55"/>
        <v>9.6605744125326368E-2</v>
      </c>
      <c r="N142" s="2">
        <f t="shared" si="55"/>
        <v>0.2</v>
      </c>
      <c r="O142" s="2">
        <f t="shared" si="55"/>
        <v>0.14344262295081966</v>
      </c>
    </row>
    <row r="143" spans="1:23" x14ac:dyDescent="0.25">
      <c r="A143" t="s">
        <v>3</v>
      </c>
      <c r="C143">
        <v>999</v>
      </c>
      <c r="D143">
        <v>367</v>
      </c>
      <c r="E143">
        <v>383</v>
      </c>
      <c r="F143">
        <v>5</v>
      </c>
      <c r="G143">
        <v>244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DF774-2BAA-6346-A95C-471F3F8EA3C6}">
  <dimension ref="A1:W143"/>
  <sheetViews>
    <sheetView showGridLines="0" workbookViewId="0"/>
  </sheetViews>
  <sheetFormatPr baseColWidth="10" defaultRowHeight="19" x14ac:dyDescent="0.25"/>
  <cols>
    <col min="2" max="2" width="25.140625" customWidth="1"/>
    <col min="10" max="10" width="25.140625" customWidth="1"/>
    <col min="18" max="18" width="34" customWidth="1"/>
  </cols>
  <sheetData>
    <row r="1" spans="1:23" x14ac:dyDescent="0.25">
      <c r="A1" s="6" t="s">
        <v>172</v>
      </c>
    </row>
    <row r="2" spans="1:23" x14ac:dyDescent="0.25">
      <c r="A2" t="s">
        <v>175</v>
      </c>
    </row>
    <row r="4" spans="1:23" x14ac:dyDescent="0.25">
      <c r="A4" t="s">
        <v>120</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8</v>
      </c>
      <c r="C8">
        <v>138</v>
      </c>
      <c r="D8">
        <v>44</v>
      </c>
      <c r="E8">
        <v>47</v>
      </c>
      <c r="F8">
        <v>40</v>
      </c>
      <c r="G8">
        <v>7</v>
      </c>
      <c r="J8" t="s">
        <v>8</v>
      </c>
      <c r="K8" s="2">
        <f>C8/C15</f>
        <v>0.13786213786213786</v>
      </c>
      <c r="L8" s="2">
        <f>D8/D15</f>
        <v>0.14965986394557823</v>
      </c>
      <c r="M8" s="2">
        <f>E8/E15</f>
        <v>0.13165266106442577</v>
      </c>
      <c r="N8" s="2">
        <f>F8/F15</f>
        <v>0.14035087719298245</v>
      </c>
      <c r="O8" s="2">
        <f>G8/G15</f>
        <v>0.1076923076923077</v>
      </c>
      <c r="R8" t="s">
        <v>138</v>
      </c>
      <c r="S8" s="3">
        <f>K8+K9</f>
        <v>0.30869130869130867</v>
      </c>
      <c r="T8" s="3">
        <f>L8+L9</f>
        <v>0.28911564625850339</v>
      </c>
      <c r="U8" s="3">
        <f>M8+M9</f>
        <v>0.2857142857142857</v>
      </c>
      <c r="V8" s="3">
        <f>N8+N9</f>
        <v>0.36842105263157893</v>
      </c>
      <c r="W8" s="3">
        <f>O8+O9</f>
        <v>0.26153846153846155</v>
      </c>
    </row>
    <row r="9" spans="1:23" x14ac:dyDescent="0.25">
      <c r="B9" t="s">
        <v>9</v>
      </c>
      <c r="C9">
        <v>171</v>
      </c>
      <c r="D9">
        <v>41</v>
      </c>
      <c r="E9">
        <v>55</v>
      </c>
      <c r="F9">
        <v>65</v>
      </c>
      <c r="G9">
        <v>10</v>
      </c>
      <c r="J9" t="s">
        <v>9</v>
      </c>
      <c r="K9" s="2">
        <f>C9/C15</f>
        <v>0.17082917082917082</v>
      </c>
      <c r="L9" s="2">
        <f>D9/D15</f>
        <v>0.13945578231292516</v>
      </c>
      <c r="M9" s="2">
        <f>E9/E15</f>
        <v>0.15406162464985995</v>
      </c>
      <c r="N9" s="2">
        <f>F9/F15</f>
        <v>0.22807017543859648</v>
      </c>
      <c r="O9" s="2">
        <f>G9/G15</f>
        <v>0.15384615384615385</v>
      </c>
      <c r="R9" t="s">
        <v>10</v>
      </c>
      <c r="S9" s="3">
        <f>K10</f>
        <v>0.29470529470529472</v>
      </c>
      <c r="T9" s="3">
        <f>L10</f>
        <v>0.30952380952380953</v>
      </c>
      <c r="U9" s="3">
        <f>M10</f>
        <v>0.33893557422969189</v>
      </c>
      <c r="V9" s="3">
        <f>N10</f>
        <v>0.24912280701754386</v>
      </c>
      <c r="W9" s="3">
        <f>O10</f>
        <v>0.18461538461538463</v>
      </c>
    </row>
    <row r="10" spans="1:23" x14ac:dyDescent="0.25">
      <c r="B10" t="s">
        <v>10</v>
      </c>
      <c r="C10">
        <v>295</v>
      </c>
      <c r="D10">
        <v>91</v>
      </c>
      <c r="E10">
        <v>121</v>
      </c>
      <c r="F10">
        <v>71</v>
      </c>
      <c r="G10">
        <v>12</v>
      </c>
      <c r="J10" t="s">
        <v>10</v>
      </c>
      <c r="K10" s="2">
        <f>C10/C15</f>
        <v>0.29470529470529472</v>
      </c>
      <c r="L10" s="2">
        <f>D10/D15</f>
        <v>0.30952380952380953</v>
      </c>
      <c r="M10" s="2">
        <f>E10/E15</f>
        <v>0.33893557422969189</v>
      </c>
      <c r="N10" s="2">
        <f>F10/F15</f>
        <v>0.24912280701754386</v>
      </c>
      <c r="O10" s="2">
        <f>G10/G15</f>
        <v>0.18461538461538463</v>
      </c>
      <c r="R10" t="s">
        <v>139</v>
      </c>
      <c r="S10" s="3">
        <f>K11+K12</f>
        <v>0.19980019980019981</v>
      </c>
      <c r="T10" s="3">
        <f>L11+L12</f>
        <v>0.20068027210884354</v>
      </c>
      <c r="U10" s="3">
        <f>M11+M12</f>
        <v>0.20448179271708683</v>
      </c>
      <c r="V10" s="3">
        <f>N11+N12</f>
        <v>0.19649122807017544</v>
      </c>
      <c r="W10" s="3">
        <f>O11+O12</f>
        <v>0.18461538461538463</v>
      </c>
    </row>
    <row r="11" spans="1:23" x14ac:dyDescent="0.25">
      <c r="B11" t="s">
        <v>11</v>
      </c>
      <c r="C11">
        <v>117</v>
      </c>
      <c r="D11">
        <v>24</v>
      </c>
      <c r="E11">
        <v>51</v>
      </c>
      <c r="F11">
        <v>33</v>
      </c>
      <c r="G11">
        <v>9</v>
      </c>
      <c r="J11" t="s">
        <v>11</v>
      </c>
      <c r="K11" s="2">
        <f>C11/C15</f>
        <v>0.11688311688311688</v>
      </c>
      <c r="L11" s="2">
        <f>D11/D15</f>
        <v>8.1632653061224483E-2</v>
      </c>
      <c r="M11" s="2">
        <f>E11/E15</f>
        <v>0.14285714285714285</v>
      </c>
      <c r="N11" s="2">
        <f>F11/F15</f>
        <v>0.11578947368421053</v>
      </c>
      <c r="O11" s="2">
        <f>G11/G15</f>
        <v>0.13846153846153847</v>
      </c>
      <c r="R11" t="s">
        <v>140</v>
      </c>
      <c r="S11" s="3">
        <f>K13+K14</f>
        <v>0.1968031968031968</v>
      </c>
      <c r="T11" s="3">
        <f>L13+L14</f>
        <v>0.20068027210884354</v>
      </c>
      <c r="U11" s="3">
        <f>M13+M14</f>
        <v>0.17086834733893558</v>
      </c>
      <c r="V11" s="3">
        <f>N13+N14</f>
        <v>0.18596491228070175</v>
      </c>
      <c r="W11" s="3">
        <f>O13+O14</f>
        <v>0.36923076923076925</v>
      </c>
    </row>
    <row r="12" spans="1:23" x14ac:dyDescent="0.25">
      <c r="B12" t="s">
        <v>12</v>
      </c>
      <c r="C12">
        <v>83</v>
      </c>
      <c r="D12">
        <v>35</v>
      </c>
      <c r="E12">
        <v>22</v>
      </c>
      <c r="F12">
        <v>23</v>
      </c>
      <c r="G12">
        <v>3</v>
      </c>
      <c r="J12" t="s">
        <v>12</v>
      </c>
      <c r="K12" s="2">
        <f>C12/C15</f>
        <v>8.2917082917082913E-2</v>
      </c>
      <c r="L12" s="2">
        <f>D12/D15</f>
        <v>0.11904761904761904</v>
      </c>
      <c r="M12" s="2">
        <f>E12/E15</f>
        <v>6.1624649859943981E-2</v>
      </c>
      <c r="N12" s="2">
        <f>F12/F15</f>
        <v>8.0701754385964913E-2</v>
      </c>
      <c r="O12" s="2">
        <f>G12/G15</f>
        <v>4.6153846153846156E-2</v>
      </c>
    </row>
    <row r="13" spans="1:23" x14ac:dyDescent="0.25">
      <c r="B13" t="s">
        <v>13</v>
      </c>
      <c r="C13">
        <v>106</v>
      </c>
      <c r="D13">
        <v>40</v>
      </c>
      <c r="E13">
        <v>33</v>
      </c>
      <c r="F13">
        <v>25</v>
      </c>
      <c r="G13">
        <v>8</v>
      </c>
      <c r="J13" t="s">
        <v>13</v>
      </c>
      <c r="K13" s="2">
        <f>C13/C15</f>
        <v>0.10589410589410589</v>
      </c>
      <c r="L13" s="2">
        <f>D13/D15</f>
        <v>0.1360544217687075</v>
      </c>
      <c r="M13" s="2">
        <f>E13/E15</f>
        <v>9.2436974789915971E-2</v>
      </c>
      <c r="N13" s="2">
        <f>F13/F15</f>
        <v>8.771929824561403E-2</v>
      </c>
      <c r="O13" s="2">
        <f>G13/G15</f>
        <v>0.12307692307692308</v>
      </c>
    </row>
    <row r="14" spans="1:23" x14ac:dyDescent="0.25">
      <c r="B14" t="s">
        <v>14</v>
      </c>
      <c r="C14">
        <v>91</v>
      </c>
      <c r="D14">
        <v>19</v>
      </c>
      <c r="E14">
        <v>28</v>
      </c>
      <c r="F14">
        <v>28</v>
      </c>
      <c r="G14">
        <v>16</v>
      </c>
      <c r="J14" t="s">
        <v>14</v>
      </c>
      <c r="K14" s="2">
        <f>C14/C15</f>
        <v>9.0909090909090912E-2</v>
      </c>
      <c r="L14" s="2">
        <f>D14/D15</f>
        <v>6.4625850340136057E-2</v>
      </c>
      <c r="M14" s="2">
        <f>E14/E15</f>
        <v>7.8431372549019607E-2</v>
      </c>
      <c r="N14" s="2">
        <f>F14/F15</f>
        <v>9.8245614035087719E-2</v>
      </c>
      <c r="O14" s="2">
        <f>G14/G15</f>
        <v>0.24615384615384617</v>
      </c>
    </row>
    <row r="15" spans="1:23" x14ac:dyDescent="0.25">
      <c r="A15" t="s">
        <v>3</v>
      </c>
      <c r="C15">
        <v>1001</v>
      </c>
      <c r="D15">
        <v>294</v>
      </c>
      <c r="E15">
        <v>357</v>
      </c>
      <c r="F15">
        <v>285</v>
      </c>
      <c r="G15">
        <v>65</v>
      </c>
    </row>
    <row r="17" spans="1:23" s="12" customFormat="1" x14ac:dyDescent="0.25"/>
    <row r="20" spans="1:23" x14ac:dyDescent="0.25">
      <c r="A20" t="s">
        <v>121</v>
      </c>
    </row>
    <row r="21" spans="1:23" x14ac:dyDescent="0.25">
      <c r="A21" t="s">
        <v>1</v>
      </c>
    </row>
    <row r="22" spans="1:23" x14ac:dyDescent="0.25">
      <c r="C22" t="s">
        <v>3</v>
      </c>
      <c r="D22" t="s">
        <v>16</v>
      </c>
    </row>
    <row r="23" spans="1:23" s="1" customFormat="1" ht="40" x14ac:dyDescent="0.25">
      <c r="D23" s="1" t="s">
        <v>17</v>
      </c>
      <c r="E23" s="1" t="s">
        <v>18</v>
      </c>
      <c r="F23" s="1" t="s">
        <v>19</v>
      </c>
      <c r="G23" s="1" t="s">
        <v>20</v>
      </c>
      <c r="K23" s="1" t="str">
        <f>C22</f>
        <v>Total</v>
      </c>
      <c r="L23" s="1" t="str">
        <f>D23</f>
        <v>Liberal (Very)</v>
      </c>
      <c r="M23" s="1" t="str">
        <f>E23</f>
        <v>Moderate</v>
      </c>
      <c r="N23" s="1" t="str">
        <f>F23</f>
        <v>Conservative (Very)</v>
      </c>
      <c r="O23" s="1" t="str">
        <f>G23</f>
        <v>Not sure</v>
      </c>
      <c r="S23" s="1" t="str">
        <f>K23</f>
        <v>Total</v>
      </c>
      <c r="T23" s="1" t="str">
        <f>L23</f>
        <v>Liberal (Very)</v>
      </c>
      <c r="U23" s="1" t="str">
        <f>M23</f>
        <v>Moderate</v>
      </c>
      <c r="V23" s="1" t="str">
        <f>N23</f>
        <v>Conservative (Very)</v>
      </c>
      <c r="W23" s="1" t="str">
        <f>O23</f>
        <v>Not sure</v>
      </c>
    </row>
    <row r="24" spans="1:23" x14ac:dyDescent="0.25">
      <c r="B24" t="s">
        <v>8</v>
      </c>
      <c r="C24">
        <v>137</v>
      </c>
      <c r="D24">
        <v>47</v>
      </c>
      <c r="E24">
        <v>29</v>
      </c>
      <c r="F24">
        <v>57</v>
      </c>
      <c r="G24">
        <v>4</v>
      </c>
      <c r="J24" t="s">
        <v>8</v>
      </c>
      <c r="K24" s="2">
        <f t="shared" ref="K24:O24" si="0">C24/C31</f>
        <v>0.13700000000000001</v>
      </c>
      <c r="L24" s="2">
        <f t="shared" si="0"/>
        <v>0.18725099601593626</v>
      </c>
      <c r="M24" s="2">
        <f t="shared" si="0"/>
        <v>8.5545722713864306E-2</v>
      </c>
      <c r="N24" s="2">
        <f t="shared" si="0"/>
        <v>0.16618075801749271</v>
      </c>
      <c r="O24" s="2">
        <f t="shared" si="0"/>
        <v>5.9701492537313432E-2</v>
      </c>
      <c r="R24" t="s">
        <v>138</v>
      </c>
      <c r="S24" s="3">
        <f>K24+K25</f>
        <v>0.309</v>
      </c>
      <c r="T24" s="3">
        <f>L24+L25</f>
        <v>0.37450199203187251</v>
      </c>
      <c r="U24" s="3">
        <f>M24+M25</f>
        <v>0.24778761061946902</v>
      </c>
      <c r="V24" s="3">
        <f>N24+N25</f>
        <v>0.35276967930029157</v>
      </c>
      <c r="W24" s="3">
        <f>O24+O25</f>
        <v>0.14925373134328357</v>
      </c>
    </row>
    <row r="25" spans="1:23" x14ac:dyDescent="0.25">
      <c r="B25" t="s">
        <v>9</v>
      </c>
      <c r="C25">
        <v>172</v>
      </c>
      <c r="D25">
        <v>47</v>
      </c>
      <c r="E25">
        <v>55</v>
      </c>
      <c r="F25">
        <v>64</v>
      </c>
      <c r="G25">
        <v>6</v>
      </c>
      <c r="J25" t="s">
        <v>9</v>
      </c>
      <c r="K25" s="2">
        <f t="shared" ref="K25:O25" si="1">C25/C31</f>
        <v>0.17199999999999999</v>
      </c>
      <c r="L25" s="2">
        <f t="shared" si="1"/>
        <v>0.18725099601593626</v>
      </c>
      <c r="M25" s="2">
        <f t="shared" si="1"/>
        <v>0.16224188790560473</v>
      </c>
      <c r="N25" s="2">
        <f t="shared" si="1"/>
        <v>0.18658892128279883</v>
      </c>
      <c r="O25" s="2">
        <f t="shared" si="1"/>
        <v>8.9552238805970144E-2</v>
      </c>
      <c r="R25" t="s">
        <v>10</v>
      </c>
      <c r="S25" s="3">
        <f>K26</f>
        <v>0.29399999999999998</v>
      </c>
      <c r="T25" s="3">
        <f>L26</f>
        <v>0.32270916334661354</v>
      </c>
      <c r="U25" s="3">
        <f>M26</f>
        <v>0.31563421828908556</v>
      </c>
      <c r="V25" s="3">
        <f>N26</f>
        <v>0.27988338192419826</v>
      </c>
      <c r="W25" s="3">
        <f>O26</f>
        <v>0.14925373134328357</v>
      </c>
    </row>
    <row r="26" spans="1:23" x14ac:dyDescent="0.25">
      <c r="B26" t="s">
        <v>10</v>
      </c>
      <c r="C26">
        <v>294</v>
      </c>
      <c r="D26">
        <v>81</v>
      </c>
      <c r="E26">
        <v>107</v>
      </c>
      <c r="F26">
        <v>96</v>
      </c>
      <c r="G26">
        <v>10</v>
      </c>
      <c r="J26" t="s">
        <v>10</v>
      </c>
      <c r="K26" s="2">
        <f t="shared" ref="K26:O26" si="2">C26/C31</f>
        <v>0.29399999999999998</v>
      </c>
      <c r="L26" s="2">
        <f t="shared" si="2"/>
        <v>0.32270916334661354</v>
      </c>
      <c r="M26" s="2">
        <f t="shared" si="2"/>
        <v>0.31563421828908556</v>
      </c>
      <c r="N26" s="2">
        <f t="shared" si="2"/>
        <v>0.27988338192419826</v>
      </c>
      <c r="O26" s="2">
        <f t="shared" si="2"/>
        <v>0.14925373134328357</v>
      </c>
      <c r="R26" t="s">
        <v>139</v>
      </c>
      <c r="S26" s="3">
        <f>K27+K28</f>
        <v>0.2</v>
      </c>
      <c r="T26" s="3">
        <f>L27+L28</f>
        <v>0.14342629482071712</v>
      </c>
      <c r="U26" s="3">
        <f>M27+M28</f>
        <v>0.22418879056047197</v>
      </c>
      <c r="V26" s="3">
        <f>N27+N28</f>
        <v>0.21282798833819241</v>
      </c>
      <c r="W26" s="3">
        <f>O27+O28</f>
        <v>0.22388059701492535</v>
      </c>
    </row>
    <row r="27" spans="1:23" x14ac:dyDescent="0.25">
      <c r="B27" t="s">
        <v>11</v>
      </c>
      <c r="C27">
        <v>117</v>
      </c>
      <c r="D27">
        <v>16</v>
      </c>
      <c r="E27">
        <v>47</v>
      </c>
      <c r="F27">
        <v>49</v>
      </c>
      <c r="G27">
        <v>5</v>
      </c>
      <c r="J27" t="s">
        <v>11</v>
      </c>
      <c r="K27" s="2">
        <f t="shared" ref="K27:O27" si="3">C27/C31</f>
        <v>0.11700000000000001</v>
      </c>
      <c r="L27" s="2">
        <f t="shared" si="3"/>
        <v>6.3745019920318724E-2</v>
      </c>
      <c r="M27" s="2">
        <f t="shared" si="3"/>
        <v>0.13864306784660768</v>
      </c>
      <c r="N27" s="2">
        <f t="shared" si="3"/>
        <v>0.14285714285714285</v>
      </c>
      <c r="O27" s="2">
        <f t="shared" si="3"/>
        <v>7.4626865671641784E-2</v>
      </c>
      <c r="R27" t="s">
        <v>140</v>
      </c>
      <c r="S27" s="3">
        <f>K29+K30</f>
        <v>0.19700000000000001</v>
      </c>
      <c r="T27" s="3">
        <f>L29+L30</f>
        <v>0.15936254980079681</v>
      </c>
      <c r="U27" s="3">
        <f>M29+M30</f>
        <v>0.21238938053097345</v>
      </c>
      <c r="V27" s="3">
        <f>N29+N30</f>
        <v>0.15451895043731778</v>
      </c>
      <c r="W27" s="3">
        <f>O29+O30</f>
        <v>0.47761194029850751</v>
      </c>
    </row>
    <row r="28" spans="1:23" x14ac:dyDescent="0.25">
      <c r="B28" t="s">
        <v>12</v>
      </c>
      <c r="C28">
        <v>83</v>
      </c>
      <c r="D28">
        <v>20</v>
      </c>
      <c r="E28">
        <v>29</v>
      </c>
      <c r="F28">
        <v>24</v>
      </c>
      <c r="G28">
        <v>10</v>
      </c>
      <c r="J28" t="s">
        <v>12</v>
      </c>
      <c r="K28" s="2">
        <f t="shared" ref="K28:O28" si="4">C28/C31</f>
        <v>8.3000000000000004E-2</v>
      </c>
      <c r="L28" s="2">
        <f t="shared" si="4"/>
        <v>7.9681274900398405E-2</v>
      </c>
      <c r="M28" s="2">
        <f t="shared" si="4"/>
        <v>8.5545722713864306E-2</v>
      </c>
      <c r="N28" s="2">
        <f t="shared" si="4"/>
        <v>6.9970845481049565E-2</v>
      </c>
      <c r="O28" s="2">
        <f t="shared" si="4"/>
        <v>0.14925373134328357</v>
      </c>
    </row>
    <row r="29" spans="1:23" x14ac:dyDescent="0.25">
      <c r="B29" t="s">
        <v>13</v>
      </c>
      <c r="C29">
        <v>107</v>
      </c>
      <c r="D29">
        <v>25</v>
      </c>
      <c r="E29">
        <v>40</v>
      </c>
      <c r="F29">
        <v>25</v>
      </c>
      <c r="G29">
        <v>17</v>
      </c>
      <c r="J29" t="s">
        <v>13</v>
      </c>
      <c r="K29" s="2">
        <f t="shared" ref="K29:O29" si="5">C29/C31</f>
        <v>0.107</v>
      </c>
      <c r="L29" s="2">
        <f t="shared" si="5"/>
        <v>9.9601593625498003E-2</v>
      </c>
      <c r="M29" s="2">
        <f t="shared" si="5"/>
        <v>0.11799410029498525</v>
      </c>
      <c r="N29" s="2">
        <f t="shared" si="5"/>
        <v>7.2886297376093298E-2</v>
      </c>
      <c r="O29" s="2">
        <f t="shared" si="5"/>
        <v>0.2537313432835821</v>
      </c>
    </row>
    <row r="30" spans="1:23" x14ac:dyDescent="0.25">
      <c r="B30" t="s">
        <v>14</v>
      </c>
      <c r="C30">
        <v>90</v>
      </c>
      <c r="D30">
        <v>15</v>
      </c>
      <c r="E30">
        <v>32</v>
      </c>
      <c r="F30">
        <v>28</v>
      </c>
      <c r="G30">
        <v>15</v>
      </c>
      <c r="J30" t="s">
        <v>14</v>
      </c>
      <c r="K30" s="2">
        <f t="shared" ref="K30:O30" si="6">C30/C31</f>
        <v>0.09</v>
      </c>
      <c r="L30" s="2">
        <f t="shared" si="6"/>
        <v>5.9760956175298807E-2</v>
      </c>
      <c r="M30" s="2">
        <f t="shared" si="6"/>
        <v>9.4395280235988199E-2</v>
      </c>
      <c r="N30" s="2">
        <f t="shared" si="6"/>
        <v>8.1632653061224483E-2</v>
      </c>
      <c r="O30" s="2">
        <f t="shared" si="6"/>
        <v>0.22388059701492538</v>
      </c>
    </row>
    <row r="31" spans="1:23" x14ac:dyDescent="0.25">
      <c r="A31" t="s">
        <v>3</v>
      </c>
      <c r="C31">
        <v>1000</v>
      </c>
      <c r="D31">
        <v>251</v>
      </c>
      <c r="E31">
        <v>339</v>
      </c>
      <c r="F31">
        <v>343</v>
      </c>
      <c r="G31">
        <v>67</v>
      </c>
    </row>
    <row r="33" spans="1:22" s="12" customFormat="1" x14ac:dyDescent="0.25"/>
    <row r="36" spans="1:22" x14ac:dyDescent="0.25">
      <c r="A36" t="s">
        <v>122</v>
      </c>
    </row>
    <row r="37" spans="1:22" x14ac:dyDescent="0.25">
      <c r="A37" t="s">
        <v>1</v>
      </c>
    </row>
    <row r="38" spans="1:22" x14ac:dyDescent="0.25">
      <c r="C38" t="s">
        <v>3</v>
      </c>
      <c r="D38" t="s">
        <v>22</v>
      </c>
    </row>
    <row r="39" spans="1:22" s="1" customFormat="1" ht="60" x14ac:dyDescent="0.25">
      <c r="D39" s="1" t="s">
        <v>23</v>
      </c>
      <c r="E39" s="1" t="s">
        <v>24</v>
      </c>
      <c r="F39" s="1" t="s">
        <v>25</v>
      </c>
      <c r="K39" s="1" t="str">
        <f>C38</f>
        <v>Total</v>
      </c>
      <c r="L39" s="1" t="str">
        <f>D39</f>
        <v>White non-Hispanic</v>
      </c>
      <c r="M39" s="1" t="str">
        <f>E39</f>
        <v>Black non-Hispanic</v>
      </c>
      <c r="N39" s="1" t="str">
        <f>F39</f>
        <v>Hispanic/Latino &amp; all other races</v>
      </c>
      <c r="S39" s="1" t="str">
        <f>K39</f>
        <v>Total</v>
      </c>
      <c r="T39" s="1" t="str">
        <f>L39</f>
        <v>White non-Hispanic</v>
      </c>
      <c r="U39" s="1" t="str">
        <f>M39</f>
        <v>Black non-Hispanic</v>
      </c>
      <c r="V39" s="1" t="str">
        <f>N39</f>
        <v>Hispanic/Latino &amp; all other races</v>
      </c>
    </row>
    <row r="40" spans="1:22" x14ac:dyDescent="0.25">
      <c r="B40" t="s">
        <v>8</v>
      </c>
      <c r="C40">
        <v>138</v>
      </c>
      <c r="D40">
        <v>83</v>
      </c>
      <c r="E40">
        <v>23</v>
      </c>
      <c r="F40">
        <v>32</v>
      </c>
      <c r="J40" t="s">
        <v>8</v>
      </c>
      <c r="K40" s="2">
        <f t="shared" ref="K40:N40" si="7">C40/C47</f>
        <v>0.13800000000000001</v>
      </c>
      <c r="L40" s="2">
        <f t="shared" si="7"/>
        <v>0.13195548489666137</v>
      </c>
      <c r="M40" s="2">
        <f t="shared" si="7"/>
        <v>0.107981220657277</v>
      </c>
      <c r="N40" s="2">
        <f t="shared" si="7"/>
        <v>0.20253164556962025</v>
      </c>
      <c r="R40" t="s">
        <v>138</v>
      </c>
      <c r="S40" s="3">
        <f>K40+K41</f>
        <v>0.31</v>
      </c>
      <c r="T40" s="3">
        <f>L40+L41</f>
        <v>0.32750397456279812</v>
      </c>
      <c r="U40" s="3">
        <f>M40+M41</f>
        <v>0.22065727699530518</v>
      </c>
      <c r="V40" s="3">
        <f>N40+N41</f>
        <v>0.36075949367088611</v>
      </c>
    </row>
    <row r="41" spans="1:22" x14ac:dyDescent="0.25">
      <c r="B41" t="s">
        <v>9</v>
      </c>
      <c r="C41">
        <v>172</v>
      </c>
      <c r="D41">
        <v>123</v>
      </c>
      <c r="E41">
        <v>24</v>
      </c>
      <c r="F41">
        <v>25</v>
      </c>
      <c r="J41" t="s">
        <v>9</v>
      </c>
      <c r="K41" s="2">
        <f t="shared" ref="K41:N41" si="8">C41/C47</f>
        <v>0.17199999999999999</v>
      </c>
      <c r="L41" s="2">
        <f t="shared" si="8"/>
        <v>0.19554848966613672</v>
      </c>
      <c r="M41" s="2">
        <f t="shared" si="8"/>
        <v>0.11267605633802817</v>
      </c>
      <c r="N41" s="2">
        <f t="shared" si="8"/>
        <v>0.15822784810126583</v>
      </c>
      <c r="R41" t="s">
        <v>10</v>
      </c>
      <c r="S41" s="3">
        <f>K42</f>
        <v>0.29399999999999998</v>
      </c>
      <c r="T41" s="3">
        <f>L42</f>
        <v>0.31319554848966613</v>
      </c>
      <c r="U41" s="3">
        <f>M42</f>
        <v>0.24413145539906103</v>
      </c>
      <c r="V41" s="3">
        <f>N42</f>
        <v>0.2848101265822785</v>
      </c>
    </row>
    <row r="42" spans="1:22" x14ac:dyDescent="0.25">
      <c r="B42" t="s">
        <v>10</v>
      </c>
      <c r="C42">
        <v>294</v>
      </c>
      <c r="D42">
        <v>197</v>
      </c>
      <c r="E42">
        <v>52</v>
      </c>
      <c r="F42">
        <v>45</v>
      </c>
      <c r="J42" t="s">
        <v>10</v>
      </c>
      <c r="K42" s="2">
        <f t="shared" ref="K42:N42" si="9">C42/C47</f>
        <v>0.29399999999999998</v>
      </c>
      <c r="L42" s="2">
        <f t="shared" si="9"/>
        <v>0.31319554848966613</v>
      </c>
      <c r="M42" s="2">
        <f t="shared" si="9"/>
        <v>0.24413145539906103</v>
      </c>
      <c r="N42" s="2">
        <f t="shared" si="9"/>
        <v>0.2848101265822785</v>
      </c>
      <c r="R42" t="s">
        <v>139</v>
      </c>
      <c r="S42" s="3">
        <f>K43+K44</f>
        <v>0.2</v>
      </c>
      <c r="T42" s="3">
        <f>L43+L44</f>
        <v>0.18282988871224165</v>
      </c>
      <c r="U42" s="3">
        <f>M43+M44</f>
        <v>0.28169014084507038</v>
      </c>
      <c r="V42" s="3">
        <f>N43+N44</f>
        <v>0.15822784810126583</v>
      </c>
    </row>
    <row r="43" spans="1:22" x14ac:dyDescent="0.25">
      <c r="B43" t="s">
        <v>11</v>
      </c>
      <c r="C43">
        <v>117</v>
      </c>
      <c r="D43">
        <v>72</v>
      </c>
      <c r="E43">
        <v>27</v>
      </c>
      <c r="F43">
        <v>18</v>
      </c>
      <c r="J43" t="s">
        <v>11</v>
      </c>
      <c r="K43" s="2">
        <f t="shared" ref="K43:N43" si="10">C43/C47</f>
        <v>0.11700000000000001</v>
      </c>
      <c r="L43" s="2">
        <f t="shared" si="10"/>
        <v>0.11446740858505565</v>
      </c>
      <c r="M43" s="2">
        <f t="shared" si="10"/>
        <v>0.12676056338028169</v>
      </c>
      <c r="N43" s="2">
        <f t="shared" si="10"/>
        <v>0.11392405063291139</v>
      </c>
      <c r="R43" t="s">
        <v>140</v>
      </c>
      <c r="S43" s="3">
        <f>K45+K46</f>
        <v>0.19600000000000001</v>
      </c>
      <c r="T43" s="3">
        <f>L45+L46</f>
        <v>0.1764705882352941</v>
      </c>
      <c r="U43" s="3">
        <f>M45+M46</f>
        <v>0.25352112676056338</v>
      </c>
      <c r="V43" s="3">
        <f>N45+N46</f>
        <v>0.19620253164556961</v>
      </c>
    </row>
    <row r="44" spans="1:22" x14ac:dyDescent="0.25">
      <c r="B44" t="s">
        <v>12</v>
      </c>
      <c r="C44">
        <v>83</v>
      </c>
      <c r="D44">
        <v>43</v>
      </c>
      <c r="E44">
        <v>33</v>
      </c>
      <c r="F44">
        <v>7</v>
      </c>
      <c r="J44" t="s">
        <v>12</v>
      </c>
      <c r="K44" s="2">
        <f t="shared" ref="K44:N44" si="11">C44/C47</f>
        <v>8.3000000000000004E-2</v>
      </c>
      <c r="L44" s="2">
        <f t="shared" si="11"/>
        <v>6.8362480127186015E-2</v>
      </c>
      <c r="M44" s="2">
        <f t="shared" si="11"/>
        <v>0.15492957746478872</v>
      </c>
      <c r="N44" s="2">
        <f t="shared" si="11"/>
        <v>4.4303797468354431E-2</v>
      </c>
    </row>
    <row r="45" spans="1:22" x14ac:dyDescent="0.25">
      <c r="B45" t="s">
        <v>13</v>
      </c>
      <c r="C45">
        <v>106</v>
      </c>
      <c r="D45">
        <v>65</v>
      </c>
      <c r="E45">
        <v>28</v>
      </c>
      <c r="F45">
        <v>13</v>
      </c>
      <c r="J45" t="s">
        <v>13</v>
      </c>
      <c r="K45" s="2">
        <f t="shared" ref="K45:N45" si="12">C45/C47</f>
        <v>0.106</v>
      </c>
      <c r="L45" s="2">
        <f t="shared" si="12"/>
        <v>0.10333863275039745</v>
      </c>
      <c r="M45" s="2">
        <f t="shared" si="12"/>
        <v>0.13145539906103287</v>
      </c>
      <c r="N45" s="2">
        <f t="shared" si="12"/>
        <v>8.2278481012658222E-2</v>
      </c>
    </row>
    <row r="46" spans="1:22" x14ac:dyDescent="0.25">
      <c r="B46" t="s">
        <v>14</v>
      </c>
      <c r="C46">
        <v>90</v>
      </c>
      <c r="D46">
        <v>46</v>
      </c>
      <c r="E46">
        <v>26</v>
      </c>
      <c r="F46">
        <v>18</v>
      </c>
      <c r="J46" t="s">
        <v>14</v>
      </c>
      <c r="K46" s="2">
        <f t="shared" ref="K46:N46" si="13">C46/C47</f>
        <v>0.09</v>
      </c>
      <c r="L46" s="2">
        <f t="shared" si="13"/>
        <v>7.3131955484896663E-2</v>
      </c>
      <c r="M46" s="2">
        <f t="shared" si="13"/>
        <v>0.12206572769953052</v>
      </c>
      <c r="N46" s="2">
        <f t="shared" si="13"/>
        <v>0.11392405063291139</v>
      </c>
    </row>
    <row r="47" spans="1:22" x14ac:dyDescent="0.25">
      <c r="A47" t="s">
        <v>3</v>
      </c>
      <c r="C47">
        <v>1000</v>
      </c>
      <c r="D47">
        <v>629</v>
      </c>
      <c r="E47">
        <v>213</v>
      </c>
      <c r="F47">
        <v>158</v>
      </c>
    </row>
    <row r="49" spans="1:21" s="12" customFormat="1" x14ac:dyDescent="0.25"/>
    <row r="52" spans="1:21" x14ac:dyDescent="0.25">
      <c r="A52" t="s">
        <v>123</v>
      </c>
    </row>
    <row r="53" spans="1:21" x14ac:dyDescent="0.25">
      <c r="A53" t="s">
        <v>1</v>
      </c>
    </row>
    <row r="54" spans="1:21" x14ac:dyDescent="0.25">
      <c r="C54" t="s">
        <v>3</v>
      </c>
      <c r="D54" t="s">
        <v>27</v>
      </c>
    </row>
    <row r="55" spans="1:21" ht="26" customHeight="1" x14ac:dyDescent="0.25">
      <c r="D55" t="s">
        <v>28</v>
      </c>
      <c r="E55" t="s">
        <v>29</v>
      </c>
      <c r="K55" s="1" t="str">
        <f>C54</f>
        <v>Total</v>
      </c>
      <c r="L55" s="1" t="str">
        <f>D55</f>
        <v>Male</v>
      </c>
      <c r="M55" s="1" t="str">
        <f>E55</f>
        <v>Female</v>
      </c>
      <c r="R55" s="1"/>
      <c r="S55" s="1" t="str">
        <f>K55</f>
        <v>Total</v>
      </c>
      <c r="T55" s="1" t="str">
        <f>L55</f>
        <v>Male</v>
      </c>
      <c r="U55" s="1" t="str">
        <f>M55</f>
        <v>Female</v>
      </c>
    </row>
    <row r="56" spans="1:21" x14ac:dyDescent="0.25">
      <c r="B56" t="s">
        <v>8</v>
      </c>
      <c r="C56">
        <v>138</v>
      </c>
      <c r="D56">
        <v>78</v>
      </c>
      <c r="E56">
        <v>60</v>
      </c>
      <c r="J56" t="s">
        <v>8</v>
      </c>
      <c r="K56" s="2">
        <f t="shared" ref="K56:M56" si="14">C56/C63</f>
        <v>0.13827655310621242</v>
      </c>
      <c r="L56" s="2">
        <f t="shared" si="14"/>
        <v>0.16250000000000001</v>
      </c>
      <c r="M56" s="2">
        <f t="shared" si="14"/>
        <v>0.11583011583011583</v>
      </c>
      <c r="R56" t="s">
        <v>138</v>
      </c>
      <c r="S56" s="3">
        <f>K56+K57</f>
        <v>0.30961923847695394</v>
      </c>
      <c r="T56" s="3">
        <f>L56+L57</f>
        <v>0.35416666666666669</v>
      </c>
      <c r="U56" s="3">
        <f>M56+M57</f>
        <v>0.26833976833976836</v>
      </c>
    </row>
    <row r="57" spans="1:21" x14ac:dyDescent="0.25">
      <c r="B57" t="s">
        <v>9</v>
      </c>
      <c r="C57">
        <v>171</v>
      </c>
      <c r="D57">
        <v>92</v>
      </c>
      <c r="E57">
        <v>79</v>
      </c>
      <c r="J57" t="s">
        <v>9</v>
      </c>
      <c r="K57" s="2">
        <f t="shared" ref="K57:M57" si="15">C57/C63</f>
        <v>0.17134268537074149</v>
      </c>
      <c r="L57" s="2">
        <f t="shared" si="15"/>
        <v>0.19166666666666668</v>
      </c>
      <c r="M57" s="2">
        <f t="shared" si="15"/>
        <v>0.15250965250965251</v>
      </c>
      <c r="R57" t="s">
        <v>10</v>
      </c>
      <c r="S57" s="3">
        <f>K58</f>
        <v>0.29458917835671344</v>
      </c>
      <c r="T57" s="3">
        <f>L58</f>
        <v>0.28749999999999998</v>
      </c>
      <c r="U57" s="3">
        <f>M58</f>
        <v>0.30115830115830117</v>
      </c>
    </row>
    <row r="58" spans="1:21" x14ac:dyDescent="0.25">
      <c r="B58" t="s">
        <v>10</v>
      </c>
      <c r="C58">
        <v>294</v>
      </c>
      <c r="D58">
        <v>138</v>
      </c>
      <c r="E58">
        <v>156</v>
      </c>
      <c r="J58" t="s">
        <v>10</v>
      </c>
      <c r="K58" s="2">
        <f t="shared" ref="K58:M58" si="16">C58/C63</f>
        <v>0.29458917835671344</v>
      </c>
      <c r="L58" s="2">
        <f t="shared" si="16"/>
        <v>0.28749999999999998</v>
      </c>
      <c r="M58" s="2">
        <f t="shared" si="16"/>
        <v>0.30115830115830117</v>
      </c>
      <c r="R58" t="s">
        <v>139</v>
      </c>
      <c r="S58" s="3">
        <f>K59+K60</f>
        <v>0.19939879759519039</v>
      </c>
      <c r="T58" s="3">
        <f>L59+L60</f>
        <v>0.22708333333333333</v>
      </c>
      <c r="U58" s="3">
        <f>M59+M60</f>
        <v>0.17374517374517373</v>
      </c>
    </row>
    <row r="59" spans="1:21" x14ac:dyDescent="0.25">
      <c r="B59" t="s">
        <v>11</v>
      </c>
      <c r="C59">
        <v>117</v>
      </c>
      <c r="D59">
        <v>71</v>
      </c>
      <c r="E59">
        <v>46</v>
      </c>
      <c r="J59" t="s">
        <v>11</v>
      </c>
      <c r="K59" s="2">
        <f t="shared" ref="K59:M59" si="17">C59/C63</f>
        <v>0.11723446893787576</v>
      </c>
      <c r="L59" s="2">
        <f t="shared" si="17"/>
        <v>0.14791666666666667</v>
      </c>
      <c r="M59" s="2">
        <f t="shared" si="17"/>
        <v>8.8803088803088806E-2</v>
      </c>
      <c r="R59" t="s">
        <v>140</v>
      </c>
      <c r="S59" s="3">
        <f>K61+K62</f>
        <v>0.19639278557114229</v>
      </c>
      <c r="T59" s="3">
        <f>L61+L62</f>
        <v>0.13125000000000001</v>
      </c>
      <c r="U59" s="3">
        <f>M61+M62</f>
        <v>0.2567567567567568</v>
      </c>
    </row>
    <row r="60" spans="1:21" x14ac:dyDescent="0.25">
      <c r="B60" t="s">
        <v>12</v>
      </c>
      <c r="C60">
        <v>82</v>
      </c>
      <c r="D60">
        <v>38</v>
      </c>
      <c r="E60">
        <v>44</v>
      </c>
      <c r="J60" t="s">
        <v>12</v>
      </c>
      <c r="K60" s="2">
        <f t="shared" ref="K60:M60" si="18">C60/C63</f>
        <v>8.2164328657314628E-2</v>
      </c>
      <c r="L60" s="2">
        <f t="shared" si="18"/>
        <v>7.9166666666666663E-2</v>
      </c>
      <c r="M60" s="2">
        <f t="shared" si="18"/>
        <v>8.4942084942084939E-2</v>
      </c>
    </row>
    <row r="61" spans="1:21" x14ac:dyDescent="0.25">
      <c r="B61" t="s">
        <v>13</v>
      </c>
      <c r="C61">
        <v>106</v>
      </c>
      <c r="D61">
        <v>37</v>
      </c>
      <c r="E61">
        <v>69</v>
      </c>
      <c r="J61" t="s">
        <v>13</v>
      </c>
      <c r="K61" s="2">
        <f t="shared" ref="K61:M61" si="19">C61/C63</f>
        <v>0.10621242484969939</v>
      </c>
      <c r="L61" s="2">
        <f t="shared" si="19"/>
        <v>7.7083333333333337E-2</v>
      </c>
      <c r="M61" s="2">
        <f t="shared" si="19"/>
        <v>0.13320463320463322</v>
      </c>
    </row>
    <row r="62" spans="1:21" x14ac:dyDescent="0.25">
      <c r="B62" t="s">
        <v>14</v>
      </c>
      <c r="C62">
        <v>90</v>
      </c>
      <c r="D62">
        <v>26</v>
      </c>
      <c r="E62">
        <v>64</v>
      </c>
      <c r="J62" t="s">
        <v>14</v>
      </c>
      <c r="K62" s="2">
        <f t="shared" ref="K62:M62" si="20">C62/C63</f>
        <v>9.0180360721442893E-2</v>
      </c>
      <c r="L62" s="2">
        <f t="shared" si="20"/>
        <v>5.4166666666666669E-2</v>
      </c>
      <c r="M62" s="2">
        <f t="shared" si="20"/>
        <v>0.12355212355212356</v>
      </c>
    </row>
    <row r="63" spans="1:21" x14ac:dyDescent="0.25">
      <c r="A63" t="s">
        <v>3</v>
      </c>
      <c r="C63">
        <v>998</v>
      </c>
      <c r="D63">
        <v>480</v>
      </c>
      <c r="E63">
        <v>518</v>
      </c>
    </row>
    <row r="65" spans="1:22" s="12" customFormat="1" x14ac:dyDescent="0.25"/>
    <row r="68" spans="1:22" x14ac:dyDescent="0.25">
      <c r="A68" t="s">
        <v>124</v>
      </c>
    </row>
    <row r="69" spans="1:22" x14ac:dyDescent="0.25">
      <c r="A69" t="s">
        <v>1</v>
      </c>
    </row>
    <row r="70" spans="1:22" x14ac:dyDescent="0.25">
      <c r="C70" t="s">
        <v>3</v>
      </c>
      <c r="D70" t="s">
        <v>31</v>
      </c>
    </row>
    <row r="71" spans="1:22" s="1" customFormat="1" ht="120" x14ac:dyDescent="0.25">
      <c r="D71" s="1" t="s">
        <v>32</v>
      </c>
      <c r="E71" s="1" t="s">
        <v>33</v>
      </c>
      <c r="F71" s="1" t="s">
        <v>34</v>
      </c>
      <c r="K71" s="1" t="str">
        <f>C70</f>
        <v>Total</v>
      </c>
      <c r="L71" s="1" t="str">
        <f>D71</f>
        <v>Silent &amp; Boomer Generations (born before 1965)</v>
      </c>
      <c r="M71" s="1" t="str">
        <f>E71</f>
        <v>Generation X (born 1965-1980)</v>
      </c>
      <c r="N71" s="1" t="str">
        <f>F71</f>
        <v>Millennials &amp; Generation Z (born 1981 and after)</v>
      </c>
      <c r="S71" s="1" t="str">
        <f>K71</f>
        <v>Total</v>
      </c>
      <c r="T71" s="1" t="str">
        <f>L71</f>
        <v>Silent &amp; Boomer Generations (born before 1965)</v>
      </c>
      <c r="U71" s="1" t="str">
        <f>M71</f>
        <v>Generation X (born 1965-1980)</v>
      </c>
      <c r="V71" s="1" t="str">
        <f>N71</f>
        <v>Millennials &amp; Generation Z (born 1981 and after)</v>
      </c>
    </row>
    <row r="72" spans="1:22" x14ac:dyDescent="0.25">
      <c r="B72" t="s">
        <v>8</v>
      </c>
      <c r="C72">
        <v>139</v>
      </c>
      <c r="D72">
        <v>28</v>
      </c>
      <c r="E72">
        <v>33</v>
      </c>
      <c r="F72">
        <v>78</v>
      </c>
      <c r="J72" t="s">
        <v>8</v>
      </c>
      <c r="K72" s="2">
        <f t="shared" ref="K72:N72" si="21">C72/C79</f>
        <v>0.13886113886113885</v>
      </c>
      <c r="L72" s="2">
        <f t="shared" si="21"/>
        <v>9.3959731543624164E-2</v>
      </c>
      <c r="M72" s="2">
        <f t="shared" si="21"/>
        <v>0.13306451612903225</v>
      </c>
      <c r="N72" s="2">
        <f t="shared" si="21"/>
        <v>0.17142857142857143</v>
      </c>
      <c r="R72" t="s">
        <v>138</v>
      </c>
      <c r="S72" s="3">
        <f>K72+K73</f>
        <v>0.30969030969030964</v>
      </c>
      <c r="T72" s="3">
        <f>L72+L73</f>
        <v>0.2348993288590604</v>
      </c>
      <c r="U72" s="3">
        <f>M72+M73</f>
        <v>0.282258064516129</v>
      </c>
      <c r="V72" s="3">
        <f>N72+N73</f>
        <v>0.37362637362637363</v>
      </c>
    </row>
    <row r="73" spans="1:22" x14ac:dyDescent="0.25">
      <c r="B73" t="s">
        <v>9</v>
      </c>
      <c r="C73">
        <v>171</v>
      </c>
      <c r="D73">
        <v>42</v>
      </c>
      <c r="E73">
        <v>37</v>
      </c>
      <c r="F73">
        <v>92</v>
      </c>
      <c r="J73" t="s">
        <v>9</v>
      </c>
      <c r="K73" s="2">
        <f t="shared" ref="K73:N73" si="22">C73/C79</f>
        <v>0.17082917082917082</v>
      </c>
      <c r="L73" s="2">
        <f t="shared" si="22"/>
        <v>0.14093959731543623</v>
      </c>
      <c r="M73" s="2">
        <f t="shared" si="22"/>
        <v>0.14919354838709678</v>
      </c>
      <c r="N73" s="2">
        <f t="shared" si="22"/>
        <v>0.2021978021978022</v>
      </c>
      <c r="R73" t="s">
        <v>10</v>
      </c>
      <c r="S73" s="3">
        <f>K74</f>
        <v>0.2937062937062937</v>
      </c>
      <c r="T73" s="3">
        <f>L74</f>
        <v>0.31879194630872482</v>
      </c>
      <c r="U73" s="3">
        <f>M74</f>
        <v>0.27016129032258063</v>
      </c>
      <c r="V73" s="3">
        <f>N74</f>
        <v>0.29010989010989013</v>
      </c>
    </row>
    <row r="74" spans="1:22" x14ac:dyDescent="0.25">
      <c r="B74" t="s">
        <v>10</v>
      </c>
      <c r="C74">
        <v>294</v>
      </c>
      <c r="D74">
        <v>95</v>
      </c>
      <c r="E74">
        <v>67</v>
      </c>
      <c r="F74">
        <v>132</v>
      </c>
      <c r="J74" t="s">
        <v>10</v>
      </c>
      <c r="K74" s="2">
        <f t="shared" ref="K74:N74" si="23">C74/C79</f>
        <v>0.2937062937062937</v>
      </c>
      <c r="L74" s="2">
        <f t="shared" si="23"/>
        <v>0.31879194630872482</v>
      </c>
      <c r="M74" s="2">
        <f t="shared" si="23"/>
        <v>0.27016129032258063</v>
      </c>
      <c r="N74" s="2">
        <f t="shared" si="23"/>
        <v>0.29010989010989013</v>
      </c>
      <c r="R74" t="s">
        <v>139</v>
      </c>
      <c r="S74" s="3">
        <f>K75+K76</f>
        <v>0.19980019980019981</v>
      </c>
      <c r="T74" s="3">
        <f>L75+L76</f>
        <v>0.20469798657718122</v>
      </c>
      <c r="U74" s="3">
        <f>M75+M76</f>
        <v>0.21774193548387097</v>
      </c>
      <c r="V74" s="3">
        <f>N75+N76</f>
        <v>0.18681318681318682</v>
      </c>
    </row>
    <row r="75" spans="1:22" x14ac:dyDescent="0.25">
      <c r="B75" t="s">
        <v>11</v>
      </c>
      <c r="C75">
        <v>117</v>
      </c>
      <c r="D75">
        <v>36</v>
      </c>
      <c r="E75">
        <v>37</v>
      </c>
      <c r="F75">
        <v>44</v>
      </c>
      <c r="J75" t="s">
        <v>11</v>
      </c>
      <c r="K75" s="2">
        <f t="shared" ref="K75:N75" si="24">C75/C79</f>
        <v>0.11688311688311688</v>
      </c>
      <c r="L75" s="2">
        <f t="shared" si="24"/>
        <v>0.12080536912751678</v>
      </c>
      <c r="M75" s="2">
        <f t="shared" si="24"/>
        <v>0.14919354838709678</v>
      </c>
      <c r="N75" s="2">
        <f t="shared" si="24"/>
        <v>9.6703296703296707E-2</v>
      </c>
      <c r="R75" t="s">
        <v>140</v>
      </c>
      <c r="S75" s="3">
        <f>K77+K78</f>
        <v>0.1968031968031968</v>
      </c>
      <c r="T75" s="3">
        <f>L77+L78</f>
        <v>0.24161073825503354</v>
      </c>
      <c r="U75" s="3">
        <f>M77+M78</f>
        <v>0.22983870967741934</v>
      </c>
      <c r="V75" s="3">
        <f>N77+N78</f>
        <v>0.14945054945054945</v>
      </c>
    </row>
    <row r="76" spans="1:22" x14ac:dyDescent="0.25">
      <c r="B76" t="s">
        <v>12</v>
      </c>
      <c r="C76">
        <v>83</v>
      </c>
      <c r="D76">
        <v>25</v>
      </c>
      <c r="E76">
        <v>17</v>
      </c>
      <c r="F76">
        <v>41</v>
      </c>
      <c r="J76" t="s">
        <v>12</v>
      </c>
      <c r="K76" s="2">
        <f t="shared" ref="K76:N76" si="25">C76/C79</f>
        <v>8.2917082917082913E-2</v>
      </c>
      <c r="L76" s="2">
        <f t="shared" si="25"/>
        <v>8.3892617449664433E-2</v>
      </c>
      <c r="M76" s="2">
        <f t="shared" si="25"/>
        <v>6.8548387096774188E-2</v>
      </c>
      <c r="N76" s="2">
        <f t="shared" si="25"/>
        <v>9.0109890109890109E-2</v>
      </c>
    </row>
    <row r="77" spans="1:22" x14ac:dyDescent="0.25">
      <c r="B77" t="s">
        <v>13</v>
      </c>
      <c r="C77">
        <v>107</v>
      </c>
      <c r="D77">
        <v>41</v>
      </c>
      <c r="E77">
        <v>34</v>
      </c>
      <c r="F77">
        <v>32</v>
      </c>
      <c r="J77" t="s">
        <v>13</v>
      </c>
      <c r="K77" s="2">
        <f t="shared" ref="K77:N77" si="26">C77/C79</f>
        <v>0.1068931068931069</v>
      </c>
      <c r="L77" s="2">
        <f t="shared" si="26"/>
        <v>0.13758389261744966</v>
      </c>
      <c r="M77" s="2">
        <f t="shared" si="26"/>
        <v>0.13709677419354838</v>
      </c>
      <c r="N77" s="2">
        <f t="shared" si="26"/>
        <v>7.032967032967033E-2</v>
      </c>
    </row>
    <row r="78" spans="1:22" x14ac:dyDescent="0.25">
      <c r="B78" t="s">
        <v>14</v>
      </c>
      <c r="C78">
        <v>90</v>
      </c>
      <c r="D78">
        <v>31</v>
      </c>
      <c r="E78">
        <v>23</v>
      </c>
      <c r="F78">
        <v>36</v>
      </c>
      <c r="J78" t="s">
        <v>14</v>
      </c>
      <c r="K78" s="2">
        <f t="shared" ref="K78:N78" si="27">C78/C79</f>
        <v>8.9910089910089905E-2</v>
      </c>
      <c r="L78" s="2">
        <f t="shared" si="27"/>
        <v>0.1040268456375839</v>
      </c>
      <c r="M78" s="2">
        <f t="shared" si="27"/>
        <v>9.2741935483870969E-2</v>
      </c>
      <c r="N78" s="2">
        <f t="shared" si="27"/>
        <v>7.9120879120879117E-2</v>
      </c>
    </row>
    <row r="79" spans="1:22" x14ac:dyDescent="0.25">
      <c r="A79" t="s">
        <v>3</v>
      </c>
      <c r="C79">
        <v>1001</v>
      </c>
      <c r="D79">
        <v>298</v>
      </c>
      <c r="E79">
        <v>248</v>
      </c>
      <c r="F79">
        <v>455</v>
      </c>
    </row>
    <row r="81" spans="1:22" s="12" customFormat="1" x14ac:dyDescent="0.25"/>
    <row r="84" spans="1:22" x14ac:dyDescent="0.25">
      <c r="A84" t="s">
        <v>125</v>
      </c>
    </row>
    <row r="85" spans="1:22" x14ac:dyDescent="0.25">
      <c r="A85" t="s">
        <v>1</v>
      </c>
    </row>
    <row r="86" spans="1:22" x14ac:dyDescent="0.25">
      <c r="C86" t="s">
        <v>3</v>
      </c>
      <c r="D86" t="s">
        <v>36</v>
      </c>
    </row>
    <row r="87" spans="1:22" s="1" customFormat="1" ht="120" x14ac:dyDescent="0.25">
      <c r="D87" s="1" t="s">
        <v>37</v>
      </c>
      <c r="E87" s="1" t="s">
        <v>38</v>
      </c>
      <c r="F87" s="1" t="s">
        <v>39</v>
      </c>
      <c r="K87" s="1" t="str">
        <f>C86</f>
        <v>Total</v>
      </c>
      <c r="L87" s="1" t="str">
        <f>D87</f>
        <v>No HS/HS Graduate</v>
      </c>
      <c r="M87" s="1" t="str">
        <f>E87</f>
        <v>Some college/2-year college graduate</v>
      </c>
      <c r="N87" s="1" t="str">
        <f>F87</f>
        <v>4-year college graduate/post-graduate degree</v>
      </c>
      <c r="S87" s="1" t="str">
        <f>K87</f>
        <v>Total</v>
      </c>
      <c r="T87" s="1" t="str">
        <f>L87</f>
        <v>No HS/HS Graduate</v>
      </c>
      <c r="U87" s="1" t="str">
        <f>M87</f>
        <v>Some college/2-year college graduate</v>
      </c>
      <c r="V87" s="1" t="str">
        <f>N87</f>
        <v>4-year college graduate/post-graduate degree</v>
      </c>
    </row>
    <row r="88" spans="1:22" x14ac:dyDescent="0.25">
      <c r="B88" t="s">
        <v>8</v>
      </c>
      <c r="C88">
        <v>138</v>
      </c>
      <c r="D88">
        <v>47</v>
      </c>
      <c r="E88">
        <v>51</v>
      </c>
      <c r="F88">
        <v>40</v>
      </c>
      <c r="J88" t="s">
        <v>8</v>
      </c>
      <c r="K88" s="2">
        <f t="shared" ref="K88:N88" si="28">C88/C95</f>
        <v>0.13813813813813813</v>
      </c>
      <c r="L88" s="2">
        <f t="shared" si="28"/>
        <v>0.13583815028901733</v>
      </c>
      <c r="M88" s="2">
        <f t="shared" si="28"/>
        <v>0.15987460815047022</v>
      </c>
      <c r="N88" s="2">
        <f t="shared" si="28"/>
        <v>0.11976047904191617</v>
      </c>
      <c r="R88" t="s">
        <v>138</v>
      </c>
      <c r="S88" s="3">
        <f>K88+K89</f>
        <v>0.31031031031031031</v>
      </c>
      <c r="T88" s="3">
        <f>L88+L89</f>
        <v>0.26300578034682076</v>
      </c>
      <c r="U88" s="3">
        <f>M88+M89</f>
        <v>0.29780564263322884</v>
      </c>
      <c r="V88" s="3">
        <f>N88+N89</f>
        <v>0.3712574850299401</v>
      </c>
    </row>
    <row r="89" spans="1:22" x14ac:dyDescent="0.25">
      <c r="B89" t="s">
        <v>9</v>
      </c>
      <c r="C89">
        <v>172</v>
      </c>
      <c r="D89">
        <v>44</v>
      </c>
      <c r="E89">
        <v>44</v>
      </c>
      <c r="F89">
        <v>84</v>
      </c>
      <c r="J89" t="s">
        <v>9</v>
      </c>
      <c r="K89" s="2">
        <f t="shared" ref="K89:N89" si="29">C89/C95</f>
        <v>0.17217217217217218</v>
      </c>
      <c r="L89" s="2">
        <f t="shared" si="29"/>
        <v>0.12716763005780346</v>
      </c>
      <c r="M89" s="2">
        <f t="shared" si="29"/>
        <v>0.13793103448275862</v>
      </c>
      <c r="N89" s="2">
        <f t="shared" si="29"/>
        <v>0.25149700598802394</v>
      </c>
      <c r="R89" t="s">
        <v>10</v>
      </c>
      <c r="S89" s="3">
        <f>K90</f>
        <v>0.29429429429429427</v>
      </c>
      <c r="T89" s="3">
        <f>L90</f>
        <v>0.26878612716763006</v>
      </c>
      <c r="U89" s="3">
        <f>M90</f>
        <v>0.33542319749216298</v>
      </c>
      <c r="V89" s="3">
        <f>N90</f>
        <v>0.28143712574850299</v>
      </c>
    </row>
    <row r="90" spans="1:22" x14ac:dyDescent="0.25">
      <c r="B90" t="s">
        <v>10</v>
      </c>
      <c r="C90">
        <v>294</v>
      </c>
      <c r="D90">
        <v>93</v>
      </c>
      <c r="E90">
        <v>107</v>
      </c>
      <c r="F90">
        <v>94</v>
      </c>
      <c r="J90" t="s">
        <v>10</v>
      </c>
      <c r="K90" s="2">
        <f t="shared" ref="K90:N90" si="30">C90/C95</f>
        <v>0.29429429429429427</v>
      </c>
      <c r="L90" s="2">
        <f t="shared" si="30"/>
        <v>0.26878612716763006</v>
      </c>
      <c r="M90" s="2">
        <f t="shared" si="30"/>
        <v>0.33542319749216298</v>
      </c>
      <c r="N90" s="2">
        <f t="shared" si="30"/>
        <v>0.28143712574850299</v>
      </c>
      <c r="R90" t="s">
        <v>139</v>
      </c>
      <c r="S90" s="3">
        <f>K91+K92</f>
        <v>0.19919919919919921</v>
      </c>
      <c r="T90" s="3">
        <f>L91+L92</f>
        <v>0.18786127167630057</v>
      </c>
      <c r="U90" s="3">
        <f>M91+M92</f>
        <v>0.19435736677115989</v>
      </c>
      <c r="V90" s="3">
        <f>N91+N92</f>
        <v>0.21556886227544911</v>
      </c>
    </row>
    <row r="91" spans="1:22" x14ac:dyDescent="0.25">
      <c r="B91" t="s">
        <v>11</v>
      </c>
      <c r="C91">
        <v>117</v>
      </c>
      <c r="D91">
        <v>36</v>
      </c>
      <c r="E91">
        <v>37</v>
      </c>
      <c r="F91">
        <v>44</v>
      </c>
      <c r="J91" t="s">
        <v>11</v>
      </c>
      <c r="K91" s="2">
        <f t="shared" ref="K91:N91" si="31">C91/C95</f>
        <v>0.11711711711711711</v>
      </c>
      <c r="L91" s="2">
        <f t="shared" si="31"/>
        <v>0.10404624277456648</v>
      </c>
      <c r="M91" s="2">
        <f t="shared" si="31"/>
        <v>0.11598746081504702</v>
      </c>
      <c r="N91" s="2">
        <f t="shared" si="31"/>
        <v>0.1317365269461078</v>
      </c>
      <c r="R91" t="s">
        <v>140</v>
      </c>
      <c r="S91" s="3">
        <f>K93+K94</f>
        <v>0.19619619619619622</v>
      </c>
      <c r="T91" s="3">
        <f>L93+L94</f>
        <v>0.28034682080924855</v>
      </c>
      <c r="U91" s="3">
        <f>M93+M94</f>
        <v>0.17241379310344829</v>
      </c>
      <c r="V91" s="3">
        <f>N93+N94</f>
        <v>0.13173652694610777</v>
      </c>
    </row>
    <row r="92" spans="1:22" x14ac:dyDescent="0.25">
      <c r="B92" t="s">
        <v>12</v>
      </c>
      <c r="C92">
        <v>82</v>
      </c>
      <c r="D92">
        <v>29</v>
      </c>
      <c r="E92">
        <v>25</v>
      </c>
      <c r="F92">
        <v>28</v>
      </c>
      <c r="J92" t="s">
        <v>12</v>
      </c>
      <c r="K92" s="2">
        <f t="shared" ref="K92:N92" si="32">C92/C95</f>
        <v>8.2082082082082078E-2</v>
      </c>
      <c r="L92" s="2">
        <f t="shared" si="32"/>
        <v>8.3815028901734104E-2</v>
      </c>
      <c r="M92" s="2">
        <f t="shared" si="32"/>
        <v>7.8369905956112859E-2</v>
      </c>
      <c r="N92" s="2">
        <f t="shared" si="32"/>
        <v>8.3832335329341312E-2</v>
      </c>
    </row>
    <row r="93" spans="1:22" x14ac:dyDescent="0.25">
      <c r="B93" t="s">
        <v>13</v>
      </c>
      <c r="C93">
        <v>105</v>
      </c>
      <c r="D93">
        <v>53</v>
      </c>
      <c r="E93">
        <v>29</v>
      </c>
      <c r="F93">
        <v>23</v>
      </c>
      <c r="J93" t="s">
        <v>13</v>
      </c>
      <c r="K93" s="2">
        <f t="shared" ref="K93:N93" si="33">C93/C95</f>
        <v>0.10510510510510511</v>
      </c>
      <c r="L93" s="2">
        <f t="shared" si="33"/>
        <v>0.15317919075144509</v>
      </c>
      <c r="M93" s="2">
        <f t="shared" si="33"/>
        <v>9.0909090909090912E-2</v>
      </c>
      <c r="N93" s="2">
        <f t="shared" si="33"/>
        <v>6.8862275449101798E-2</v>
      </c>
    </row>
    <row r="94" spans="1:22" x14ac:dyDescent="0.25">
      <c r="B94" t="s">
        <v>14</v>
      </c>
      <c r="C94">
        <v>91</v>
      </c>
      <c r="D94">
        <v>44</v>
      </c>
      <c r="E94">
        <v>26</v>
      </c>
      <c r="F94">
        <v>21</v>
      </c>
      <c r="J94" t="s">
        <v>14</v>
      </c>
      <c r="K94" s="2">
        <f t="shared" ref="K94:N94" si="34">C94/C95</f>
        <v>9.1091091091091092E-2</v>
      </c>
      <c r="L94" s="2">
        <f t="shared" si="34"/>
        <v>0.12716763005780346</v>
      </c>
      <c r="M94" s="2">
        <f t="shared" si="34"/>
        <v>8.1504702194357362E-2</v>
      </c>
      <c r="N94" s="2">
        <f t="shared" si="34"/>
        <v>6.2874251497005984E-2</v>
      </c>
    </row>
    <row r="95" spans="1:22" x14ac:dyDescent="0.25">
      <c r="A95" t="s">
        <v>3</v>
      </c>
      <c r="C95">
        <v>999</v>
      </c>
      <c r="D95">
        <v>346</v>
      </c>
      <c r="E95">
        <v>319</v>
      </c>
      <c r="F95">
        <v>334</v>
      </c>
    </row>
    <row r="97" spans="1:23" s="12" customFormat="1" x14ac:dyDescent="0.25"/>
    <row r="100" spans="1:23" x14ac:dyDescent="0.25">
      <c r="A100" t="s">
        <v>126</v>
      </c>
    </row>
    <row r="101" spans="1:23" x14ac:dyDescent="0.25">
      <c r="A101" t="s">
        <v>1</v>
      </c>
    </row>
    <row r="102" spans="1:23" x14ac:dyDescent="0.25">
      <c r="C102" t="s">
        <v>3</v>
      </c>
      <c r="D102" t="s">
        <v>41</v>
      </c>
    </row>
    <row r="103" spans="1:23" s="1" customFormat="1" ht="60" x14ac:dyDescent="0.25">
      <c r="D103" s="1" t="s">
        <v>42</v>
      </c>
      <c r="E103" s="1" t="s">
        <v>43</v>
      </c>
      <c r="F103" s="1" t="s">
        <v>44</v>
      </c>
      <c r="G103" s="1" t="s">
        <v>45</v>
      </c>
      <c r="K103" s="1" t="str">
        <f>C102</f>
        <v>Total</v>
      </c>
      <c r="L103" s="1" t="str">
        <f>D103</f>
        <v>Central City</v>
      </c>
      <c r="M103" s="1" t="str">
        <f>E103</f>
        <v>Urban Suburb</v>
      </c>
      <c r="N103" s="1" t="str">
        <f>F103</f>
        <v>Surrounding Suburban County</v>
      </c>
      <c r="O103" s="1" t="str">
        <f>G103</f>
        <v>Rural County</v>
      </c>
      <c r="S103" s="1" t="str">
        <f>K103</f>
        <v>Total</v>
      </c>
      <c r="T103" s="1" t="str">
        <f>L103</f>
        <v>Central City</v>
      </c>
      <c r="U103" s="1" t="str">
        <f>M103</f>
        <v>Urban Suburb</v>
      </c>
      <c r="V103" s="1" t="str">
        <f>N103</f>
        <v>Surrounding Suburban County</v>
      </c>
      <c r="W103" s="1" t="str">
        <f>O103</f>
        <v>Rural County</v>
      </c>
    </row>
    <row r="104" spans="1:23" x14ac:dyDescent="0.25">
      <c r="B104" t="s">
        <v>8</v>
      </c>
      <c r="C104">
        <v>138</v>
      </c>
      <c r="D104">
        <v>43</v>
      </c>
      <c r="E104">
        <v>34</v>
      </c>
      <c r="F104">
        <v>35</v>
      </c>
      <c r="G104">
        <v>26</v>
      </c>
      <c r="J104" t="s">
        <v>8</v>
      </c>
      <c r="K104" s="2">
        <f t="shared" ref="K104:O104" si="35">C104/C111</f>
        <v>0.13786213786213786</v>
      </c>
      <c r="L104" s="2">
        <f t="shared" si="35"/>
        <v>0.15140845070422534</v>
      </c>
      <c r="M104" s="2">
        <f t="shared" si="35"/>
        <v>0.1440677966101695</v>
      </c>
      <c r="N104" s="2">
        <f t="shared" si="35"/>
        <v>0.11904761904761904</v>
      </c>
      <c r="O104" s="2">
        <f t="shared" si="35"/>
        <v>0.13903743315508021</v>
      </c>
      <c r="R104" t="s">
        <v>138</v>
      </c>
      <c r="S104" s="3">
        <f>K104+K105</f>
        <v>0.3096903096903097</v>
      </c>
      <c r="T104" s="3">
        <f>L104+L105</f>
        <v>0.28873239436619719</v>
      </c>
      <c r="U104" s="3">
        <f>M104+M105</f>
        <v>0.35169491525423729</v>
      </c>
      <c r="V104" s="3">
        <f>N104+N105</f>
        <v>0.29251700680272108</v>
      </c>
      <c r="W104" s="3">
        <f>O104+O105</f>
        <v>0.31550802139037437</v>
      </c>
    </row>
    <row r="105" spans="1:23" x14ac:dyDescent="0.25">
      <c r="B105" t="s">
        <v>9</v>
      </c>
      <c r="C105">
        <v>172</v>
      </c>
      <c r="D105">
        <v>39</v>
      </c>
      <c r="E105">
        <v>49</v>
      </c>
      <c r="F105">
        <v>51</v>
      </c>
      <c r="G105">
        <v>33</v>
      </c>
      <c r="J105" t="s">
        <v>9</v>
      </c>
      <c r="K105" s="2">
        <f t="shared" ref="K105:O105" si="36">C105/C111</f>
        <v>0.17182817182817184</v>
      </c>
      <c r="L105" s="2">
        <f t="shared" si="36"/>
        <v>0.13732394366197184</v>
      </c>
      <c r="M105" s="2">
        <f t="shared" si="36"/>
        <v>0.2076271186440678</v>
      </c>
      <c r="N105" s="2">
        <f t="shared" si="36"/>
        <v>0.17346938775510204</v>
      </c>
      <c r="O105" s="2">
        <f t="shared" si="36"/>
        <v>0.17647058823529413</v>
      </c>
      <c r="R105" t="s">
        <v>10</v>
      </c>
      <c r="S105" s="3">
        <f>K106</f>
        <v>0.29470529470529472</v>
      </c>
      <c r="T105" s="3">
        <f>L106</f>
        <v>0.32746478873239437</v>
      </c>
      <c r="U105" s="3">
        <f>M106</f>
        <v>0.26271186440677968</v>
      </c>
      <c r="V105" s="3">
        <f>N106</f>
        <v>0.30272108843537415</v>
      </c>
      <c r="W105" s="3">
        <f>O106</f>
        <v>0.27272727272727271</v>
      </c>
    </row>
    <row r="106" spans="1:23" x14ac:dyDescent="0.25">
      <c r="B106" t="s">
        <v>10</v>
      </c>
      <c r="C106">
        <v>295</v>
      </c>
      <c r="D106">
        <v>93</v>
      </c>
      <c r="E106">
        <v>62</v>
      </c>
      <c r="F106">
        <v>89</v>
      </c>
      <c r="G106">
        <v>51</v>
      </c>
      <c r="J106" t="s">
        <v>10</v>
      </c>
      <c r="K106" s="2">
        <f t="shared" ref="K106:O106" si="37">C106/C111</f>
        <v>0.29470529470529472</v>
      </c>
      <c r="L106" s="2">
        <f t="shared" si="37"/>
        <v>0.32746478873239437</v>
      </c>
      <c r="M106" s="2">
        <f t="shared" si="37"/>
        <v>0.26271186440677968</v>
      </c>
      <c r="N106" s="2">
        <f t="shared" si="37"/>
        <v>0.30272108843537415</v>
      </c>
      <c r="O106" s="2">
        <f t="shared" si="37"/>
        <v>0.27272727272727271</v>
      </c>
      <c r="R106" t="s">
        <v>139</v>
      </c>
      <c r="S106" s="3">
        <f>K107+K108</f>
        <v>0.19980019980019981</v>
      </c>
      <c r="T106" s="3">
        <f>L107+L108</f>
        <v>0.19718309859154931</v>
      </c>
      <c r="U106" s="3">
        <f>M107+M108</f>
        <v>0.21610169491525424</v>
      </c>
      <c r="V106" s="3">
        <f>N107+N108</f>
        <v>0.19387755102040816</v>
      </c>
      <c r="W106" s="3">
        <f>O107+O108</f>
        <v>0.19251336898395721</v>
      </c>
    </row>
    <row r="107" spans="1:23" x14ac:dyDescent="0.25">
      <c r="B107" t="s">
        <v>11</v>
      </c>
      <c r="C107">
        <v>117</v>
      </c>
      <c r="D107">
        <v>32</v>
      </c>
      <c r="E107">
        <v>28</v>
      </c>
      <c r="F107">
        <v>35</v>
      </c>
      <c r="G107">
        <v>22</v>
      </c>
      <c r="J107" t="s">
        <v>11</v>
      </c>
      <c r="K107" s="2">
        <f t="shared" ref="K107:O107" si="38">C107/C111</f>
        <v>0.11688311688311688</v>
      </c>
      <c r="L107" s="2">
        <f t="shared" si="38"/>
        <v>0.11267605633802817</v>
      </c>
      <c r="M107" s="2">
        <f t="shared" si="38"/>
        <v>0.11864406779661017</v>
      </c>
      <c r="N107" s="2">
        <f t="shared" si="38"/>
        <v>0.11904761904761904</v>
      </c>
      <c r="O107" s="2">
        <f t="shared" si="38"/>
        <v>0.11764705882352941</v>
      </c>
      <c r="R107" t="s">
        <v>140</v>
      </c>
      <c r="S107" s="3">
        <f>K109+K110</f>
        <v>0.19580419580419578</v>
      </c>
      <c r="T107" s="3">
        <f>L109+L110</f>
        <v>0.18661971830985916</v>
      </c>
      <c r="U107" s="3">
        <f>M109+M110</f>
        <v>0.16949152542372881</v>
      </c>
      <c r="V107" s="3">
        <f>N109+N110</f>
        <v>0.21088435374149661</v>
      </c>
      <c r="W107" s="3">
        <f>O109+O110</f>
        <v>0.21925133689839571</v>
      </c>
    </row>
    <row r="108" spans="1:23" x14ac:dyDescent="0.25">
      <c r="B108" t="s">
        <v>12</v>
      </c>
      <c r="C108">
        <v>83</v>
      </c>
      <c r="D108">
        <v>24</v>
      </c>
      <c r="E108">
        <v>23</v>
      </c>
      <c r="F108">
        <v>22</v>
      </c>
      <c r="G108">
        <v>14</v>
      </c>
      <c r="J108" t="s">
        <v>12</v>
      </c>
      <c r="K108" s="2">
        <f t="shared" ref="K108:O108" si="39">C108/C111</f>
        <v>8.2917082917082913E-2</v>
      </c>
      <c r="L108" s="2">
        <f t="shared" si="39"/>
        <v>8.4507042253521125E-2</v>
      </c>
      <c r="M108" s="2">
        <f t="shared" si="39"/>
        <v>9.7457627118644072E-2</v>
      </c>
      <c r="N108" s="2">
        <f t="shared" si="39"/>
        <v>7.4829931972789115E-2</v>
      </c>
      <c r="O108" s="2">
        <f t="shared" si="39"/>
        <v>7.4866310160427801E-2</v>
      </c>
    </row>
    <row r="109" spans="1:23" x14ac:dyDescent="0.25">
      <c r="B109" t="s">
        <v>13</v>
      </c>
      <c r="C109">
        <v>106</v>
      </c>
      <c r="D109">
        <v>27</v>
      </c>
      <c r="E109">
        <v>22</v>
      </c>
      <c r="F109">
        <v>32</v>
      </c>
      <c r="G109">
        <v>25</v>
      </c>
      <c r="J109" t="s">
        <v>13</v>
      </c>
      <c r="K109" s="2">
        <f t="shared" ref="K109:O109" si="40">C109/C111</f>
        <v>0.10589410589410589</v>
      </c>
      <c r="L109" s="2">
        <f t="shared" si="40"/>
        <v>9.5070422535211266E-2</v>
      </c>
      <c r="M109" s="2">
        <f t="shared" si="40"/>
        <v>9.3220338983050849E-2</v>
      </c>
      <c r="N109" s="2">
        <f t="shared" si="40"/>
        <v>0.10884353741496598</v>
      </c>
      <c r="O109" s="2">
        <f t="shared" si="40"/>
        <v>0.13368983957219252</v>
      </c>
    </row>
    <row r="110" spans="1:23" x14ac:dyDescent="0.25">
      <c r="B110" t="s">
        <v>14</v>
      </c>
      <c r="C110">
        <v>90</v>
      </c>
      <c r="D110">
        <v>26</v>
      </c>
      <c r="E110">
        <v>18</v>
      </c>
      <c r="F110">
        <v>30</v>
      </c>
      <c r="G110">
        <v>16</v>
      </c>
      <c r="J110" t="s">
        <v>14</v>
      </c>
      <c r="K110" s="2">
        <f t="shared" ref="K110:O110" si="41">C110/C111</f>
        <v>8.9910089910089905E-2</v>
      </c>
      <c r="L110" s="2">
        <f t="shared" si="41"/>
        <v>9.154929577464789E-2</v>
      </c>
      <c r="M110" s="2">
        <f t="shared" si="41"/>
        <v>7.6271186440677971E-2</v>
      </c>
      <c r="N110" s="2">
        <f t="shared" si="41"/>
        <v>0.10204081632653061</v>
      </c>
      <c r="O110" s="2">
        <f t="shared" si="41"/>
        <v>8.5561497326203204E-2</v>
      </c>
    </row>
    <row r="111" spans="1:23" x14ac:dyDescent="0.25">
      <c r="A111" t="s">
        <v>3</v>
      </c>
      <c r="C111">
        <v>1001</v>
      </c>
      <c r="D111">
        <v>284</v>
      </c>
      <c r="E111">
        <v>236</v>
      </c>
      <c r="F111">
        <v>294</v>
      </c>
      <c r="G111">
        <v>187</v>
      </c>
    </row>
    <row r="113" spans="1:22" s="12" customFormat="1" x14ac:dyDescent="0.25"/>
    <row r="116" spans="1:22" x14ac:dyDescent="0.25">
      <c r="A116" t="s">
        <v>127</v>
      </c>
    </row>
    <row r="117" spans="1:22" x14ac:dyDescent="0.25">
      <c r="A117" t="s">
        <v>1</v>
      </c>
    </row>
    <row r="118" spans="1:22" x14ac:dyDescent="0.25">
      <c r="C118" t="s">
        <v>3</v>
      </c>
      <c r="D118" t="s">
        <v>47</v>
      </c>
    </row>
    <row r="119" spans="1:22" s="1" customFormat="1" ht="80" x14ac:dyDescent="0.25">
      <c r="D119" s="1" t="s">
        <v>48</v>
      </c>
      <c r="E119" s="1" t="s">
        <v>49</v>
      </c>
      <c r="F119" s="1" t="s">
        <v>50</v>
      </c>
      <c r="K119" s="1" t="str">
        <f>C118</f>
        <v>Total</v>
      </c>
      <c r="L119" s="1" t="str">
        <f>D119</f>
        <v>Most of the time</v>
      </c>
      <c r="M119" s="1" t="str">
        <f>E119</f>
        <v>Some of the time/Only now and then</v>
      </c>
      <c r="N119" s="1" t="str">
        <f>F119</f>
        <v>Hardly at all/Don't know</v>
      </c>
      <c r="S119" s="1" t="str">
        <f>K119</f>
        <v>Total</v>
      </c>
      <c r="T119" s="1" t="str">
        <f>L119</f>
        <v>Most of the time</v>
      </c>
      <c r="U119" s="1" t="str">
        <f>M119</f>
        <v>Some of the time/Only now and then</v>
      </c>
      <c r="V119" s="1" t="str">
        <f>N119</f>
        <v>Hardly at all/Don't know</v>
      </c>
    </row>
    <row r="120" spans="1:22" x14ac:dyDescent="0.25">
      <c r="B120" t="s">
        <v>8</v>
      </c>
      <c r="C120">
        <v>139</v>
      </c>
      <c r="D120">
        <v>78</v>
      </c>
      <c r="E120">
        <v>49</v>
      </c>
      <c r="F120">
        <v>12</v>
      </c>
      <c r="J120" t="s">
        <v>8</v>
      </c>
      <c r="K120" s="2">
        <f t="shared" ref="K120:N120" si="42">C120/C127</f>
        <v>0.13900000000000001</v>
      </c>
      <c r="L120" s="2">
        <f t="shared" si="42"/>
        <v>0.18705035971223022</v>
      </c>
      <c r="M120" s="2">
        <f t="shared" si="42"/>
        <v>0.10816777041942605</v>
      </c>
      <c r="N120" s="2">
        <f t="shared" si="42"/>
        <v>9.2307692307692313E-2</v>
      </c>
      <c r="R120" t="s">
        <v>138</v>
      </c>
      <c r="S120" s="3">
        <f>K120+K121</f>
        <v>0.31000000000000005</v>
      </c>
      <c r="T120" s="3">
        <f>L120+L121</f>
        <v>0.39328537170263789</v>
      </c>
      <c r="U120" s="3">
        <f>M120+M121</f>
        <v>0.27593818984547458</v>
      </c>
      <c r="V120" s="3">
        <f>N120+N121</f>
        <v>0.16153846153846155</v>
      </c>
    </row>
    <row r="121" spans="1:22" x14ac:dyDescent="0.25">
      <c r="B121" t="s">
        <v>9</v>
      </c>
      <c r="C121">
        <v>171</v>
      </c>
      <c r="D121">
        <v>86</v>
      </c>
      <c r="E121">
        <v>76</v>
      </c>
      <c r="F121">
        <v>9</v>
      </c>
      <c r="J121" t="s">
        <v>9</v>
      </c>
      <c r="K121" s="2">
        <f t="shared" ref="K121:N121" si="43">C121/C127</f>
        <v>0.17100000000000001</v>
      </c>
      <c r="L121" s="2">
        <f t="shared" si="43"/>
        <v>0.20623501199040767</v>
      </c>
      <c r="M121" s="2">
        <f t="shared" si="43"/>
        <v>0.16777041942604856</v>
      </c>
      <c r="N121" s="2">
        <f t="shared" si="43"/>
        <v>6.9230769230769235E-2</v>
      </c>
      <c r="R121" t="s">
        <v>10</v>
      </c>
      <c r="S121" s="3">
        <f>K122</f>
        <v>0.29399999999999998</v>
      </c>
      <c r="T121" s="3">
        <f>L122</f>
        <v>0.30935251798561153</v>
      </c>
      <c r="U121" s="3">
        <f>M122</f>
        <v>0.33112582781456956</v>
      </c>
      <c r="V121" s="3">
        <f>N122</f>
        <v>0.11538461538461539</v>
      </c>
    </row>
    <row r="122" spans="1:22" x14ac:dyDescent="0.25">
      <c r="B122" t="s">
        <v>10</v>
      </c>
      <c r="C122">
        <v>294</v>
      </c>
      <c r="D122">
        <v>129</v>
      </c>
      <c r="E122">
        <v>150</v>
      </c>
      <c r="F122">
        <v>15</v>
      </c>
      <c r="J122" t="s">
        <v>10</v>
      </c>
      <c r="K122" s="2">
        <f t="shared" ref="K122:N122" si="44">C122/C127</f>
        <v>0.29399999999999998</v>
      </c>
      <c r="L122" s="2">
        <f t="shared" si="44"/>
        <v>0.30935251798561153</v>
      </c>
      <c r="M122" s="2">
        <f t="shared" si="44"/>
        <v>0.33112582781456956</v>
      </c>
      <c r="N122" s="2">
        <f t="shared" si="44"/>
        <v>0.11538461538461539</v>
      </c>
      <c r="R122" t="s">
        <v>139</v>
      </c>
      <c r="S122" s="3">
        <f>K123+K124</f>
        <v>0.2</v>
      </c>
      <c r="T122" s="3">
        <f>L123+L124</f>
        <v>0.19184652278177455</v>
      </c>
      <c r="U122" s="3">
        <f>M123+M124</f>
        <v>0.21412803532008828</v>
      </c>
      <c r="V122" s="3">
        <f>N123+N124</f>
        <v>0.17692307692307693</v>
      </c>
    </row>
    <row r="123" spans="1:22" x14ac:dyDescent="0.25">
      <c r="B123" t="s">
        <v>11</v>
      </c>
      <c r="C123">
        <v>117</v>
      </c>
      <c r="D123">
        <v>53</v>
      </c>
      <c r="E123">
        <v>50</v>
      </c>
      <c r="F123">
        <v>14</v>
      </c>
      <c r="J123" t="s">
        <v>11</v>
      </c>
      <c r="K123" s="2">
        <f t="shared" ref="K123:N123" si="45">C123/C127</f>
        <v>0.11700000000000001</v>
      </c>
      <c r="L123" s="2">
        <f t="shared" si="45"/>
        <v>0.12709832134292565</v>
      </c>
      <c r="M123" s="2">
        <f t="shared" si="45"/>
        <v>0.11037527593818984</v>
      </c>
      <c r="N123" s="2">
        <f t="shared" si="45"/>
        <v>0.1076923076923077</v>
      </c>
      <c r="R123" t="s">
        <v>140</v>
      </c>
      <c r="S123" s="3">
        <f>K125+K126</f>
        <v>0.19600000000000001</v>
      </c>
      <c r="T123" s="3">
        <f>L125+L126</f>
        <v>0.10551558752997603</v>
      </c>
      <c r="U123" s="3">
        <f>M125+M126</f>
        <v>0.17880794701986755</v>
      </c>
      <c r="V123" s="3">
        <f>N125+N126</f>
        <v>0.54615384615384621</v>
      </c>
    </row>
    <row r="124" spans="1:22" x14ac:dyDescent="0.25">
      <c r="B124" t="s">
        <v>12</v>
      </c>
      <c r="C124">
        <v>83</v>
      </c>
      <c r="D124">
        <v>27</v>
      </c>
      <c r="E124">
        <v>47</v>
      </c>
      <c r="F124">
        <v>9</v>
      </c>
      <c r="J124" t="s">
        <v>12</v>
      </c>
      <c r="K124" s="2">
        <f t="shared" ref="K124:N124" si="46">C124/C127</f>
        <v>8.3000000000000004E-2</v>
      </c>
      <c r="L124" s="2">
        <f t="shared" si="46"/>
        <v>6.4748201438848921E-2</v>
      </c>
      <c r="M124" s="2">
        <f t="shared" si="46"/>
        <v>0.10375275938189846</v>
      </c>
      <c r="N124" s="2">
        <f t="shared" si="46"/>
        <v>6.9230769230769235E-2</v>
      </c>
    </row>
    <row r="125" spans="1:22" x14ac:dyDescent="0.25">
      <c r="B125" t="s">
        <v>13</v>
      </c>
      <c r="C125">
        <v>106</v>
      </c>
      <c r="D125">
        <v>20</v>
      </c>
      <c r="E125">
        <v>50</v>
      </c>
      <c r="F125">
        <v>36</v>
      </c>
      <c r="J125" t="s">
        <v>13</v>
      </c>
      <c r="K125" s="2">
        <f t="shared" ref="K125:N125" si="47">C125/C127</f>
        <v>0.106</v>
      </c>
      <c r="L125" s="2">
        <f t="shared" si="47"/>
        <v>4.7961630695443645E-2</v>
      </c>
      <c r="M125" s="2">
        <f t="shared" si="47"/>
        <v>0.11037527593818984</v>
      </c>
      <c r="N125" s="2">
        <f t="shared" si="47"/>
        <v>0.27692307692307694</v>
      </c>
    </row>
    <row r="126" spans="1:22" x14ac:dyDescent="0.25">
      <c r="B126" t="s">
        <v>14</v>
      </c>
      <c r="C126">
        <v>90</v>
      </c>
      <c r="D126">
        <v>24</v>
      </c>
      <c r="E126">
        <v>31</v>
      </c>
      <c r="F126">
        <v>35</v>
      </c>
      <c r="J126" t="s">
        <v>14</v>
      </c>
      <c r="K126" s="2">
        <f t="shared" ref="K126:N126" si="48">C126/C127</f>
        <v>0.09</v>
      </c>
      <c r="L126" s="2">
        <f t="shared" si="48"/>
        <v>5.7553956834532377E-2</v>
      </c>
      <c r="M126" s="2">
        <f t="shared" si="48"/>
        <v>6.8432671081677707E-2</v>
      </c>
      <c r="N126" s="2">
        <f t="shared" si="48"/>
        <v>0.26923076923076922</v>
      </c>
    </row>
    <row r="127" spans="1:22" x14ac:dyDescent="0.25">
      <c r="A127" t="s">
        <v>3</v>
      </c>
      <c r="C127">
        <v>1000</v>
      </c>
      <c r="D127">
        <v>417</v>
      </c>
      <c r="E127">
        <v>453</v>
      </c>
      <c r="F127">
        <v>130</v>
      </c>
    </row>
    <row r="129" spans="1:23" s="12" customFormat="1" x14ac:dyDescent="0.25"/>
    <row r="132" spans="1:23" x14ac:dyDescent="0.25">
      <c r="A132" t="s">
        <v>128</v>
      </c>
    </row>
    <row r="133" spans="1:23" x14ac:dyDescent="0.25">
      <c r="A133" t="s">
        <v>1</v>
      </c>
    </row>
    <row r="134" spans="1:23" x14ac:dyDescent="0.25">
      <c r="C134" t="s">
        <v>3</v>
      </c>
      <c r="D134" t="s">
        <v>52</v>
      </c>
    </row>
    <row r="135" spans="1:23" s="1" customFormat="1" ht="100" x14ac:dyDescent="0.25">
      <c r="D135" s="1" t="s">
        <v>53</v>
      </c>
      <c r="E135" s="1" t="s">
        <v>54</v>
      </c>
      <c r="F135" s="1" t="s">
        <v>55</v>
      </c>
      <c r="G135" s="1" t="s">
        <v>56</v>
      </c>
      <c r="K135" s="1" t="str">
        <f>C134</f>
        <v>Total</v>
      </c>
      <c r="L135" s="1" t="str">
        <f>D135</f>
        <v>Voted for Kamala Harris in 2024</v>
      </c>
      <c r="M135" s="1" t="str">
        <f>E135</f>
        <v>Voted for Donald Trump in 2024</v>
      </c>
      <c r="N135" s="1" t="str">
        <f>F135</f>
        <v>Voted third party presidential candidate in 2024</v>
      </c>
      <c r="O135" s="1" t="str">
        <f>G135</f>
        <v>Did not vote in 2024</v>
      </c>
      <c r="S135" s="1" t="str">
        <f>K135</f>
        <v>Total</v>
      </c>
      <c r="T135" s="1" t="str">
        <f>L135</f>
        <v>Voted for Kamala Harris in 2024</v>
      </c>
      <c r="U135" s="1" t="str">
        <f>M135</f>
        <v>Voted for Donald Trump in 2024</v>
      </c>
      <c r="V135" s="1" t="str">
        <f>N135</f>
        <v>Voted third party presidential candidate in 2024</v>
      </c>
      <c r="W135" s="1" t="str">
        <f>O135</f>
        <v>Did not vote in 2024</v>
      </c>
    </row>
    <row r="136" spans="1:23" x14ac:dyDescent="0.25">
      <c r="B136" t="s">
        <v>8</v>
      </c>
      <c r="C136">
        <v>137</v>
      </c>
      <c r="D136">
        <v>50</v>
      </c>
      <c r="E136">
        <v>62</v>
      </c>
      <c r="F136">
        <v>1</v>
      </c>
      <c r="G136">
        <v>24</v>
      </c>
      <c r="J136" t="s">
        <v>8</v>
      </c>
      <c r="K136" s="2">
        <f t="shared" ref="K136:O136" si="49">C136/C143</f>
        <v>0.13727454909819639</v>
      </c>
      <c r="L136" s="2">
        <f t="shared" si="49"/>
        <v>0.13623978201634879</v>
      </c>
      <c r="M136" s="2">
        <f t="shared" si="49"/>
        <v>0.16230366492146597</v>
      </c>
      <c r="N136" s="2">
        <f t="shared" si="49"/>
        <v>0.2</v>
      </c>
      <c r="O136" s="2">
        <f t="shared" si="49"/>
        <v>9.8360655737704916E-2</v>
      </c>
      <c r="R136" t="s">
        <v>138</v>
      </c>
      <c r="S136" s="3">
        <f>K136+K137</f>
        <v>0.30861723446893785</v>
      </c>
      <c r="T136" s="3">
        <f>L136+L137</f>
        <v>0.32152588555858308</v>
      </c>
      <c r="U136" s="3">
        <f>M136+M137</f>
        <v>0.37696335078534032</v>
      </c>
      <c r="V136" s="3">
        <f>N136+N137</f>
        <v>0.2</v>
      </c>
      <c r="W136" s="3">
        <f>O136+O137</f>
        <v>0.1844262295081967</v>
      </c>
    </row>
    <row r="137" spans="1:23" x14ac:dyDescent="0.25">
      <c r="B137" t="s">
        <v>9</v>
      </c>
      <c r="C137">
        <v>171</v>
      </c>
      <c r="D137">
        <v>68</v>
      </c>
      <c r="E137">
        <v>82</v>
      </c>
      <c r="F137">
        <v>0</v>
      </c>
      <c r="G137">
        <v>21</v>
      </c>
      <c r="J137" t="s">
        <v>9</v>
      </c>
      <c r="K137" s="2">
        <f t="shared" ref="K137:O137" si="50">C137/C143</f>
        <v>0.17134268537074149</v>
      </c>
      <c r="L137" s="2">
        <f t="shared" si="50"/>
        <v>0.18528610354223432</v>
      </c>
      <c r="M137" s="2">
        <f t="shared" si="50"/>
        <v>0.21465968586387435</v>
      </c>
      <c r="N137" s="2">
        <f t="shared" si="50"/>
        <v>0</v>
      </c>
      <c r="O137" s="2">
        <f t="shared" si="50"/>
        <v>8.6065573770491802E-2</v>
      </c>
      <c r="R137" t="s">
        <v>10</v>
      </c>
      <c r="S137" s="3">
        <f>K138</f>
        <v>0.29559118236472948</v>
      </c>
      <c r="T137" s="3">
        <f>L138</f>
        <v>0.32152588555858308</v>
      </c>
      <c r="U137" s="3">
        <f>M138</f>
        <v>0.30104712041884818</v>
      </c>
      <c r="V137" s="3">
        <f>N138</f>
        <v>0.4</v>
      </c>
      <c r="W137" s="3">
        <f>O138</f>
        <v>0.24590163934426229</v>
      </c>
    </row>
    <row r="138" spans="1:23" x14ac:dyDescent="0.25">
      <c r="B138" t="s">
        <v>10</v>
      </c>
      <c r="C138">
        <v>295</v>
      </c>
      <c r="D138">
        <v>118</v>
      </c>
      <c r="E138">
        <v>115</v>
      </c>
      <c r="F138">
        <v>2</v>
      </c>
      <c r="G138">
        <v>60</v>
      </c>
      <c r="J138" t="s">
        <v>10</v>
      </c>
      <c r="K138" s="2">
        <f t="shared" ref="K138:O138" si="51">C138/C143</f>
        <v>0.29559118236472948</v>
      </c>
      <c r="L138" s="2">
        <f t="shared" si="51"/>
        <v>0.32152588555858308</v>
      </c>
      <c r="M138" s="2">
        <f t="shared" si="51"/>
        <v>0.30104712041884818</v>
      </c>
      <c r="N138" s="2">
        <f t="shared" si="51"/>
        <v>0.4</v>
      </c>
      <c r="O138" s="2">
        <f t="shared" si="51"/>
        <v>0.24590163934426229</v>
      </c>
      <c r="R138" t="s">
        <v>139</v>
      </c>
      <c r="S138" s="3">
        <f>K139+K140</f>
        <v>0.19939879759519039</v>
      </c>
      <c r="T138" s="3">
        <f>L139+L140</f>
        <v>0.19346049046321528</v>
      </c>
      <c r="U138" s="3">
        <f>M139+M140</f>
        <v>0.17539267015706805</v>
      </c>
      <c r="V138" s="3">
        <f>N139+N140</f>
        <v>0.2</v>
      </c>
      <c r="W138" s="3">
        <f>O139+O140</f>
        <v>0.24590163934426229</v>
      </c>
    </row>
    <row r="139" spans="1:23" x14ac:dyDescent="0.25">
      <c r="B139" t="s">
        <v>11</v>
      </c>
      <c r="C139">
        <v>116</v>
      </c>
      <c r="D139">
        <v>36</v>
      </c>
      <c r="E139">
        <v>45</v>
      </c>
      <c r="F139">
        <v>1</v>
      </c>
      <c r="G139">
        <v>34</v>
      </c>
      <c r="J139" t="s">
        <v>11</v>
      </c>
      <c r="K139" s="2">
        <f t="shared" ref="K139:O139" si="52">C139/C143</f>
        <v>0.11623246492985972</v>
      </c>
      <c r="L139" s="2">
        <f t="shared" si="52"/>
        <v>9.8092643051771122E-2</v>
      </c>
      <c r="M139" s="2">
        <f t="shared" si="52"/>
        <v>0.11780104712041885</v>
      </c>
      <c r="N139" s="2">
        <f t="shared" si="52"/>
        <v>0.2</v>
      </c>
      <c r="O139" s="2">
        <f t="shared" si="52"/>
        <v>0.13934426229508196</v>
      </c>
      <c r="R139" t="s">
        <v>140</v>
      </c>
      <c r="S139" s="3">
        <f>K141+K142</f>
        <v>0.19639278557114229</v>
      </c>
      <c r="T139" s="3">
        <f>L141+L142</f>
        <v>0.16348773841961856</v>
      </c>
      <c r="U139" s="3">
        <f>M141+M142</f>
        <v>0.14659685863874344</v>
      </c>
      <c r="V139" s="3">
        <f>N141+N142</f>
        <v>0.2</v>
      </c>
      <c r="W139" s="3">
        <f>O141+O142</f>
        <v>0.32377049180327866</v>
      </c>
    </row>
    <row r="140" spans="1:23" x14ac:dyDescent="0.25">
      <c r="B140" t="s">
        <v>12</v>
      </c>
      <c r="C140">
        <v>83</v>
      </c>
      <c r="D140">
        <v>35</v>
      </c>
      <c r="E140">
        <v>22</v>
      </c>
      <c r="F140">
        <v>0</v>
      </c>
      <c r="G140">
        <v>26</v>
      </c>
      <c r="J140" t="s">
        <v>12</v>
      </c>
      <c r="K140" s="2">
        <f t="shared" ref="K140:O140" si="53">C140/C143</f>
        <v>8.3166332665330661E-2</v>
      </c>
      <c r="L140" s="2">
        <f t="shared" si="53"/>
        <v>9.5367847411444148E-2</v>
      </c>
      <c r="M140" s="2">
        <f t="shared" si="53"/>
        <v>5.7591623036649213E-2</v>
      </c>
      <c r="N140" s="2">
        <f t="shared" si="53"/>
        <v>0</v>
      </c>
      <c r="O140" s="2">
        <f t="shared" si="53"/>
        <v>0.10655737704918032</v>
      </c>
    </row>
    <row r="141" spans="1:23" x14ac:dyDescent="0.25">
      <c r="B141" t="s">
        <v>13</v>
      </c>
      <c r="C141">
        <v>106</v>
      </c>
      <c r="D141">
        <v>35</v>
      </c>
      <c r="E141">
        <v>31</v>
      </c>
      <c r="F141">
        <v>0</v>
      </c>
      <c r="G141">
        <v>40</v>
      </c>
      <c r="J141" t="s">
        <v>13</v>
      </c>
      <c r="K141" s="2">
        <f t="shared" ref="K141:O141" si="54">C141/C143</f>
        <v>0.10621242484969939</v>
      </c>
      <c r="L141" s="2">
        <f t="shared" si="54"/>
        <v>9.5367847411444148E-2</v>
      </c>
      <c r="M141" s="2">
        <f t="shared" si="54"/>
        <v>8.1151832460732987E-2</v>
      </c>
      <c r="N141" s="2">
        <f t="shared" si="54"/>
        <v>0</v>
      </c>
      <c r="O141" s="2">
        <f t="shared" si="54"/>
        <v>0.16393442622950818</v>
      </c>
    </row>
    <row r="142" spans="1:23" x14ac:dyDescent="0.25">
      <c r="B142" t="s">
        <v>14</v>
      </c>
      <c r="C142">
        <v>90</v>
      </c>
      <c r="D142">
        <v>25</v>
      </c>
      <c r="E142">
        <v>25</v>
      </c>
      <c r="F142">
        <v>1</v>
      </c>
      <c r="G142">
        <v>39</v>
      </c>
      <c r="J142" t="s">
        <v>14</v>
      </c>
      <c r="K142" s="2">
        <f t="shared" ref="K142:O142" si="55">C142/C143</f>
        <v>9.0180360721442893E-2</v>
      </c>
      <c r="L142" s="2">
        <f t="shared" si="55"/>
        <v>6.8119891008174394E-2</v>
      </c>
      <c r="M142" s="2">
        <f t="shared" si="55"/>
        <v>6.5445026178010471E-2</v>
      </c>
      <c r="N142" s="2">
        <f t="shared" si="55"/>
        <v>0.2</v>
      </c>
      <c r="O142" s="2">
        <f t="shared" si="55"/>
        <v>0.1598360655737705</v>
      </c>
    </row>
    <row r="143" spans="1:23" x14ac:dyDescent="0.25">
      <c r="A143" t="s">
        <v>3</v>
      </c>
      <c r="C143">
        <v>998</v>
      </c>
      <c r="D143">
        <v>367</v>
      </c>
      <c r="E143">
        <v>382</v>
      </c>
      <c r="F143">
        <v>5</v>
      </c>
      <c r="G143">
        <v>244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5A102-3DD1-DB4F-A793-DD7779E9D220}">
  <dimension ref="A1:W143"/>
  <sheetViews>
    <sheetView showGridLines="0" workbookViewId="0"/>
  </sheetViews>
  <sheetFormatPr baseColWidth="10" defaultRowHeight="19" x14ac:dyDescent="0.25"/>
  <cols>
    <col min="2" max="2" width="25.140625" customWidth="1"/>
    <col min="10" max="10" width="25.140625" customWidth="1"/>
    <col min="18" max="18" width="34" customWidth="1"/>
  </cols>
  <sheetData>
    <row r="1" spans="1:23" x14ac:dyDescent="0.25">
      <c r="A1" s="6" t="s">
        <v>172</v>
      </c>
    </row>
    <row r="2" spans="1:23" x14ac:dyDescent="0.25">
      <c r="A2" t="s">
        <v>175</v>
      </c>
    </row>
    <row r="4" spans="1:23" x14ac:dyDescent="0.25">
      <c r="A4" t="s">
        <v>129</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8</v>
      </c>
      <c r="C8">
        <v>118</v>
      </c>
      <c r="D8">
        <v>34</v>
      </c>
      <c r="E8">
        <v>41</v>
      </c>
      <c r="F8">
        <v>40</v>
      </c>
      <c r="G8">
        <v>3</v>
      </c>
      <c r="J8" t="s">
        <v>8</v>
      </c>
      <c r="K8" s="2">
        <f>C8/C15</f>
        <v>0.11788211788211789</v>
      </c>
      <c r="L8" s="2">
        <f>D8/D15</f>
        <v>0.11564625850340136</v>
      </c>
      <c r="M8" s="2">
        <f>E8/E15</f>
        <v>0.11452513966480447</v>
      </c>
      <c r="N8" s="2">
        <f>F8/F15</f>
        <v>0.14035087719298245</v>
      </c>
      <c r="O8" s="2">
        <f>G8/G15</f>
        <v>4.6875E-2</v>
      </c>
      <c r="R8" t="s">
        <v>138</v>
      </c>
      <c r="S8" s="3">
        <f>K8+K9</f>
        <v>0.28471528471528473</v>
      </c>
      <c r="T8" s="3">
        <f>L8+L9</f>
        <v>0.24489795918367346</v>
      </c>
      <c r="U8" s="3">
        <f>M8+M9</f>
        <v>0.25698324022346369</v>
      </c>
      <c r="V8" s="3">
        <f>N8+N9</f>
        <v>0.37894736842105259</v>
      </c>
      <c r="W8" s="3">
        <f>O8+O9</f>
        <v>0.203125</v>
      </c>
    </row>
    <row r="9" spans="1:23" x14ac:dyDescent="0.25">
      <c r="B9" t="s">
        <v>9</v>
      </c>
      <c r="C9">
        <v>167</v>
      </c>
      <c r="D9">
        <v>38</v>
      </c>
      <c r="E9">
        <v>51</v>
      </c>
      <c r="F9">
        <v>68</v>
      </c>
      <c r="G9">
        <v>10</v>
      </c>
      <c r="J9" t="s">
        <v>9</v>
      </c>
      <c r="K9" s="2">
        <f>C9/C15</f>
        <v>0.16683316683316685</v>
      </c>
      <c r="L9" s="2">
        <f>D9/D15</f>
        <v>0.12925170068027211</v>
      </c>
      <c r="M9" s="2">
        <f>E9/E15</f>
        <v>0.14245810055865921</v>
      </c>
      <c r="N9" s="2">
        <f>F9/F15</f>
        <v>0.23859649122807017</v>
      </c>
      <c r="O9" s="2">
        <f>G9/G15</f>
        <v>0.15625</v>
      </c>
      <c r="R9" t="s">
        <v>10</v>
      </c>
      <c r="S9" s="3">
        <f>K10</f>
        <v>0.27272727272727271</v>
      </c>
      <c r="T9" s="3">
        <f>L10</f>
        <v>0.28911564625850339</v>
      </c>
      <c r="U9" s="3">
        <f>M10</f>
        <v>0.27653631284916202</v>
      </c>
      <c r="V9" s="3">
        <f>N10</f>
        <v>0.25263157894736843</v>
      </c>
      <c r="W9" s="3">
        <f>O10</f>
        <v>0.265625</v>
      </c>
    </row>
    <row r="10" spans="1:23" x14ac:dyDescent="0.25">
      <c r="B10" t="s">
        <v>10</v>
      </c>
      <c r="C10">
        <v>273</v>
      </c>
      <c r="D10">
        <v>85</v>
      </c>
      <c r="E10">
        <v>99</v>
      </c>
      <c r="F10">
        <v>72</v>
      </c>
      <c r="G10">
        <v>17</v>
      </c>
      <c r="J10" t="s">
        <v>10</v>
      </c>
      <c r="K10" s="2">
        <f>C10/C15</f>
        <v>0.27272727272727271</v>
      </c>
      <c r="L10" s="2">
        <f>D10/D15</f>
        <v>0.28911564625850339</v>
      </c>
      <c r="M10" s="2">
        <f>E10/E15</f>
        <v>0.27653631284916202</v>
      </c>
      <c r="N10" s="2">
        <f>F10/F15</f>
        <v>0.25263157894736843</v>
      </c>
      <c r="O10" s="2">
        <f>G10/G15</f>
        <v>0.265625</v>
      </c>
      <c r="R10" t="s">
        <v>139</v>
      </c>
      <c r="S10" s="3">
        <f>K11+K12</f>
        <v>0.24075924075924077</v>
      </c>
      <c r="T10" s="3">
        <f>L11+L12</f>
        <v>0.27551020408163268</v>
      </c>
      <c r="U10" s="3">
        <f>M11+M12</f>
        <v>0.25698324022346369</v>
      </c>
      <c r="V10" s="3">
        <f>N11+N12</f>
        <v>0.2</v>
      </c>
      <c r="W10" s="3">
        <f>O11+O12</f>
        <v>0.171875</v>
      </c>
    </row>
    <row r="11" spans="1:23" x14ac:dyDescent="0.25">
      <c r="B11" t="s">
        <v>11</v>
      </c>
      <c r="C11">
        <v>171</v>
      </c>
      <c r="D11">
        <v>55</v>
      </c>
      <c r="E11">
        <v>71</v>
      </c>
      <c r="F11">
        <v>38</v>
      </c>
      <c r="G11">
        <v>7</v>
      </c>
      <c r="J11" t="s">
        <v>11</v>
      </c>
      <c r="K11" s="2">
        <f>C11/C15</f>
        <v>0.17082917082917082</v>
      </c>
      <c r="L11" s="2">
        <f>D11/D15</f>
        <v>0.1870748299319728</v>
      </c>
      <c r="M11" s="2">
        <f>E11/E15</f>
        <v>0.19832402234636873</v>
      </c>
      <c r="N11" s="2">
        <f>F11/F15</f>
        <v>0.13333333333333333</v>
      </c>
      <c r="O11" s="2">
        <f>G11/G15</f>
        <v>0.109375</v>
      </c>
      <c r="R11" t="s">
        <v>140</v>
      </c>
      <c r="S11" s="3">
        <f>K13+K14</f>
        <v>0.20179820179820179</v>
      </c>
      <c r="T11" s="3">
        <f>L13+L14</f>
        <v>0.19047619047619047</v>
      </c>
      <c r="U11" s="3">
        <f>M13+M14</f>
        <v>0.20949720670391059</v>
      </c>
      <c r="V11" s="3">
        <f>N13+N14</f>
        <v>0.16842105263157894</v>
      </c>
      <c r="W11" s="3">
        <f>O13+O14</f>
        <v>0.359375</v>
      </c>
    </row>
    <row r="12" spans="1:23" x14ac:dyDescent="0.25">
      <c r="B12" t="s">
        <v>12</v>
      </c>
      <c r="C12">
        <v>70</v>
      </c>
      <c r="D12">
        <v>26</v>
      </c>
      <c r="E12">
        <v>21</v>
      </c>
      <c r="F12">
        <v>19</v>
      </c>
      <c r="G12">
        <v>4</v>
      </c>
      <c r="J12" t="s">
        <v>12</v>
      </c>
      <c r="K12" s="2">
        <f>C12/C15</f>
        <v>6.9930069930069935E-2</v>
      </c>
      <c r="L12" s="2">
        <f>D12/D15</f>
        <v>8.8435374149659865E-2</v>
      </c>
      <c r="M12" s="2">
        <f>E12/E15</f>
        <v>5.8659217877094973E-2</v>
      </c>
      <c r="N12" s="2">
        <f>F12/F15</f>
        <v>6.6666666666666666E-2</v>
      </c>
      <c r="O12" s="2">
        <f>G12/G15</f>
        <v>6.25E-2</v>
      </c>
    </row>
    <row r="13" spans="1:23" x14ac:dyDescent="0.25">
      <c r="B13" t="s">
        <v>13</v>
      </c>
      <c r="C13">
        <v>125</v>
      </c>
      <c r="D13">
        <v>42</v>
      </c>
      <c r="E13">
        <v>50</v>
      </c>
      <c r="F13">
        <v>25</v>
      </c>
      <c r="G13">
        <v>8</v>
      </c>
      <c r="J13" t="s">
        <v>13</v>
      </c>
      <c r="K13" s="2">
        <f>C13/C15</f>
        <v>0.12487512487512488</v>
      </c>
      <c r="L13" s="2">
        <f>D13/D15</f>
        <v>0.14285714285714285</v>
      </c>
      <c r="M13" s="2">
        <f>E13/E15</f>
        <v>0.13966480446927373</v>
      </c>
      <c r="N13" s="2">
        <f>F13/F15</f>
        <v>8.771929824561403E-2</v>
      </c>
      <c r="O13" s="2">
        <f>G13/G15</f>
        <v>0.125</v>
      </c>
    </row>
    <row r="14" spans="1:23" x14ac:dyDescent="0.25">
      <c r="B14" t="s">
        <v>14</v>
      </c>
      <c r="C14">
        <v>77</v>
      </c>
      <c r="D14">
        <v>14</v>
      </c>
      <c r="E14">
        <v>25</v>
      </c>
      <c r="F14">
        <v>23</v>
      </c>
      <c r="G14">
        <v>15</v>
      </c>
      <c r="J14" t="s">
        <v>14</v>
      </c>
      <c r="K14" s="2">
        <f>C14/C15</f>
        <v>7.6923076923076927E-2</v>
      </c>
      <c r="L14" s="2">
        <f>D14/D15</f>
        <v>4.7619047619047616E-2</v>
      </c>
      <c r="M14" s="2">
        <f>E14/E15</f>
        <v>6.9832402234636867E-2</v>
      </c>
      <c r="N14" s="2">
        <f>F14/F15</f>
        <v>8.0701754385964913E-2</v>
      </c>
      <c r="O14" s="2">
        <f>G14/G15</f>
        <v>0.234375</v>
      </c>
    </row>
    <row r="15" spans="1:23" x14ac:dyDescent="0.25">
      <c r="A15" t="s">
        <v>3</v>
      </c>
      <c r="C15">
        <v>1001</v>
      </c>
      <c r="D15">
        <v>294</v>
      </c>
      <c r="E15">
        <v>358</v>
      </c>
      <c r="F15">
        <v>285</v>
      </c>
      <c r="G15">
        <v>64</v>
      </c>
    </row>
    <row r="17" spans="1:23" s="12" customFormat="1" x14ac:dyDescent="0.25"/>
    <row r="20" spans="1:23" x14ac:dyDescent="0.25">
      <c r="A20" t="s">
        <v>130</v>
      </c>
    </row>
    <row r="21" spans="1:23" x14ac:dyDescent="0.25">
      <c r="A21" t="s">
        <v>1</v>
      </c>
    </row>
    <row r="22" spans="1:23" x14ac:dyDescent="0.25">
      <c r="C22" t="s">
        <v>3</v>
      </c>
      <c r="D22" t="s">
        <v>16</v>
      </c>
    </row>
    <row r="23" spans="1:23" s="1" customFormat="1" ht="40" x14ac:dyDescent="0.25">
      <c r="D23" s="1" t="s">
        <v>17</v>
      </c>
      <c r="E23" s="1" t="s">
        <v>18</v>
      </c>
      <c r="F23" s="1" t="s">
        <v>19</v>
      </c>
      <c r="G23" s="1" t="s">
        <v>20</v>
      </c>
      <c r="K23" s="1" t="str">
        <f>C22</f>
        <v>Total</v>
      </c>
      <c r="L23" s="1" t="str">
        <f>D23</f>
        <v>Liberal (Very)</v>
      </c>
      <c r="M23" s="1" t="str">
        <f>E23</f>
        <v>Moderate</v>
      </c>
      <c r="N23" s="1" t="str">
        <f>F23</f>
        <v>Conservative (Very)</v>
      </c>
      <c r="O23" s="1" t="str">
        <f>G23</f>
        <v>Not sure</v>
      </c>
      <c r="S23" s="1" t="str">
        <f>K23</f>
        <v>Total</v>
      </c>
      <c r="T23" s="1" t="str">
        <f>L23</f>
        <v>Liberal (Very)</v>
      </c>
      <c r="U23" s="1" t="str">
        <f>M23</f>
        <v>Moderate</v>
      </c>
      <c r="V23" s="1" t="str">
        <f>N23</f>
        <v>Conservative (Very)</v>
      </c>
      <c r="W23" s="1" t="str">
        <f>O23</f>
        <v>Not sure</v>
      </c>
    </row>
    <row r="24" spans="1:23" x14ac:dyDescent="0.25">
      <c r="B24" t="s">
        <v>8</v>
      </c>
      <c r="C24">
        <v>116</v>
      </c>
      <c r="D24">
        <v>33</v>
      </c>
      <c r="E24">
        <v>28</v>
      </c>
      <c r="F24">
        <v>51</v>
      </c>
      <c r="G24">
        <v>4</v>
      </c>
      <c r="J24" t="s">
        <v>8</v>
      </c>
      <c r="K24" s="2">
        <f t="shared" ref="K24:O24" si="0">C24/C31</f>
        <v>0.11611611611611612</v>
      </c>
      <c r="L24" s="2">
        <f t="shared" si="0"/>
        <v>0.13200000000000001</v>
      </c>
      <c r="M24" s="2">
        <f t="shared" si="0"/>
        <v>8.2352941176470587E-2</v>
      </c>
      <c r="N24" s="2">
        <f t="shared" si="0"/>
        <v>0.14868804664723032</v>
      </c>
      <c r="O24" s="2">
        <f t="shared" si="0"/>
        <v>6.0606060606060608E-2</v>
      </c>
      <c r="R24" t="s">
        <v>138</v>
      </c>
      <c r="S24" s="3">
        <f>K24+K25</f>
        <v>0.2822822822822823</v>
      </c>
      <c r="T24" s="3">
        <f>L24+L25</f>
        <v>0.24399999999999999</v>
      </c>
      <c r="U24" s="3">
        <f>M24+M25</f>
        <v>0.25294117647058822</v>
      </c>
      <c r="V24" s="3">
        <f>N24+N25</f>
        <v>0.36443148688046645</v>
      </c>
      <c r="W24" s="3">
        <f>O24+O25</f>
        <v>0.15151515151515152</v>
      </c>
    </row>
    <row r="25" spans="1:23" x14ac:dyDescent="0.25">
      <c r="B25" t="s">
        <v>9</v>
      </c>
      <c r="C25">
        <v>166</v>
      </c>
      <c r="D25">
        <v>28</v>
      </c>
      <c r="E25">
        <v>58</v>
      </c>
      <c r="F25">
        <v>74</v>
      </c>
      <c r="G25">
        <v>6</v>
      </c>
      <c r="J25" t="s">
        <v>9</v>
      </c>
      <c r="K25" s="2">
        <f t="shared" ref="K25:O25" si="1">C25/C31</f>
        <v>0.16616616616616617</v>
      </c>
      <c r="L25" s="2">
        <f t="shared" si="1"/>
        <v>0.112</v>
      </c>
      <c r="M25" s="2">
        <f t="shared" si="1"/>
        <v>0.17058823529411765</v>
      </c>
      <c r="N25" s="2">
        <f t="shared" si="1"/>
        <v>0.21574344023323616</v>
      </c>
      <c r="O25" s="2">
        <f t="shared" si="1"/>
        <v>9.0909090909090912E-2</v>
      </c>
      <c r="R25" t="s">
        <v>10</v>
      </c>
      <c r="S25" s="3">
        <f>K26</f>
        <v>0.27327327327327328</v>
      </c>
      <c r="T25" s="3">
        <f>L26</f>
        <v>0.25600000000000001</v>
      </c>
      <c r="U25" s="3">
        <f>M26</f>
        <v>0.29411764705882354</v>
      </c>
      <c r="V25" s="3">
        <f>N26</f>
        <v>0.27405247813411077</v>
      </c>
      <c r="W25" s="3">
        <f>O26</f>
        <v>0.22727272727272727</v>
      </c>
    </row>
    <row r="26" spans="1:23" x14ac:dyDescent="0.25">
      <c r="B26" t="s">
        <v>10</v>
      </c>
      <c r="C26">
        <v>273</v>
      </c>
      <c r="D26">
        <v>64</v>
      </c>
      <c r="E26">
        <v>100</v>
      </c>
      <c r="F26">
        <v>94</v>
      </c>
      <c r="G26">
        <v>15</v>
      </c>
      <c r="J26" t="s">
        <v>10</v>
      </c>
      <c r="K26" s="2">
        <f t="shared" ref="K26:O26" si="2">C26/C31</f>
        <v>0.27327327327327328</v>
      </c>
      <c r="L26" s="2">
        <f t="shared" si="2"/>
        <v>0.25600000000000001</v>
      </c>
      <c r="M26" s="2">
        <f t="shared" si="2"/>
        <v>0.29411764705882354</v>
      </c>
      <c r="N26" s="2">
        <f t="shared" si="2"/>
        <v>0.27405247813411077</v>
      </c>
      <c r="O26" s="2">
        <f t="shared" si="2"/>
        <v>0.22727272727272727</v>
      </c>
      <c r="R26" t="s">
        <v>139</v>
      </c>
      <c r="S26" s="3">
        <f>K27+K28</f>
        <v>0.24024024024024024</v>
      </c>
      <c r="T26" s="3">
        <f>L27+L28</f>
        <v>0.32</v>
      </c>
      <c r="U26" s="3">
        <f>M27+M28</f>
        <v>0.2323529411764706</v>
      </c>
      <c r="V26" s="3">
        <f>N27+N28</f>
        <v>0.20699708454810495</v>
      </c>
      <c r="W26" s="3">
        <f>O27+O28</f>
        <v>0.15151515151515152</v>
      </c>
    </row>
    <row r="27" spans="1:23" x14ac:dyDescent="0.25">
      <c r="B27" t="s">
        <v>11</v>
      </c>
      <c r="C27">
        <v>170</v>
      </c>
      <c r="D27">
        <v>57</v>
      </c>
      <c r="E27">
        <v>57</v>
      </c>
      <c r="F27">
        <v>51</v>
      </c>
      <c r="G27">
        <v>5</v>
      </c>
      <c r="J27" t="s">
        <v>11</v>
      </c>
      <c r="K27" s="2">
        <f t="shared" ref="K27:O27" si="3">C27/C31</f>
        <v>0.17017017017017017</v>
      </c>
      <c r="L27" s="2">
        <f t="shared" si="3"/>
        <v>0.22800000000000001</v>
      </c>
      <c r="M27" s="2">
        <f t="shared" si="3"/>
        <v>0.1676470588235294</v>
      </c>
      <c r="N27" s="2">
        <f t="shared" si="3"/>
        <v>0.14868804664723032</v>
      </c>
      <c r="O27" s="2">
        <f t="shared" si="3"/>
        <v>7.575757575757576E-2</v>
      </c>
      <c r="R27" t="s">
        <v>140</v>
      </c>
      <c r="S27" s="3">
        <f>K29+K30</f>
        <v>0.20420420420420421</v>
      </c>
      <c r="T27" s="3">
        <f>L29+L30</f>
        <v>0.18</v>
      </c>
      <c r="U27" s="3">
        <f>M29+M30</f>
        <v>0.22058823529411764</v>
      </c>
      <c r="V27" s="3">
        <f>N29+N30</f>
        <v>0.15451895043731778</v>
      </c>
      <c r="W27" s="3">
        <f>O29+O30</f>
        <v>0.46969696969696972</v>
      </c>
    </row>
    <row r="28" spans="1:23" x14ac:dyDescent="0.25">
      <c r="B28" t="s">
        <v>12</v>
      </c>
      <c r="C28">
        <v>70</v>
      </c>
      <c r="D28">
        <v>23</v>
      </c>
      <c r="E28">
        <v>22</v>
      </c>
      <c r="F28">
        <v>20</v>
      </c>
      <c r="G28">
        <v>5</v>
      </c>
      <c r="J28" t="s">
        <v>12</v>
      </c>
      <c r="K28" s="2">
        <f t="shared" ref="K28:O28" si="4">C28/C31</f>
        <v>7.0070070070070073E-2</v>
      </c>
      <c r="L28" s="2">
        <f t="shared" si="4"/>
        <v>9.1999999999999998E-2</v>
      </c>
      <c r="M28" s="2">
        <f t="shared" si="4"/>
        <v>6.4705882352941183E-2</v>
      </c>
      <c r="N28" s="2">
        <f t="shared" si="4"/>
        <v>5.8309037900874633E-2</v>
      </c>
      <c r="O28" s="2">
        <f t="shared" si="4"/>
        <v>7.575757575757576E-2</v>
      </c>
    </row>
    <row r="29" spans="1:23" x14ac:dyDescent="0.25">
      <c r="B29" t="s">
        <v>13</v>
      </c>
      <c r="C29">
        <v>125</v>
      </c>
      <c r="D29">
        <v>27</v>
      </c>
      <c r="E29">
        <v>55</v>
      </c>
      <c r="F29">
        <v>26</v>
      </c>
      <c r="G29">
        <v>17</v>
      </c>
      <c r="J29" t="s">
        <v>13</v>
      </c>
      <c r="K29" s="2">
        <f t="shared" ref="K29:O29" si="5">C29/C31</f>
        <v>0.12512512512512514</v>
      </c>
      <c r="L29" s="2">
        <f t="shared" si="5"/>
        <v>0.108</v>
      </c>
      <c r="M29" s="2">
        <f t="shared" si="5"/>
        <v>0.16176470588235295</v>
      </c>
      <c r="N29" s="2">
        <f t="shared" si="5"/>
        <v>7.5801749271137031E-2</v>
      </c>
      <c r="O29" s="2">
        <f t="shared" si="5"/>
        <v>0.25757575757575757</v>
      </c>
    </row>
    <row r="30" spans="1:23" x14ac:dyDescent="0.25">
      <c r="B30" t="s">
        <v>14</v>
      </c>
      <c r="C30">
        <v>79</v>
      </c>
      <c r="D30">
        <v>18</v>
      </c>
      <c r="E30">
        <v>20</v>
      </c>
      <c r="F30">
        <v>27</v>
      </c>
      <c r="G30">
        <v>14</v>
      </c>
      <c r="J30" t="s">
        <v>14</v>
      </c>
      <c r="K30" s="2">
        <f t="shared" ref="K30:O30" si="6">C30/C31</f>
        <v>7.9079079079079073E-2</v>
      </c>
      <c r="L30" s="2">
        <f t="shared" si="6"/>
        <v>7.1999999999999995E-2</v>
      </c>
      <c r="M30" s="2">
        <f t="shared" si="6"/>
        <v>5.8823529411764705E-2</v>
      </c>
      <c r="N30" s="2">
        <f t="shared" si="6"/>
        <v>7.8717201166180764E-2</v>
      </c>
      <c r="O30" s="2">
        <f t="shared" si="6"/>
        <v>0.21212121212121213</v>
      </c>
    </row>
    <row r="31" spans="1:23" x14ac:dyDescent="0.25">
      <c r="A31" t="s">
        <v>3</v>
      </c>
      <c r="C31">
        <v>999</v>
      </c>
      <c r="D31">
        <v>250</v>
      </c>
      <c r="E31">
        <v>340</v>
      </c>
      <c r="F31">
        <v>343</v>
      </c>
      <c r="G31">
        <v>66</v>
      </c>
    </row>
    <row r="33" spans="1:22" s="12" customFormat="1" x14ac:dyDescent="0.25"/>
    <row r="36" spans="1:22" x14ac:dyDescent="0.25">
      <c r="A36" t="s">
        <v>131</v>
      </c>
    </row>
    <row r="37" spans="1:22" x14ac:dyDescent="0.25">
      <c r="A37" t="s">
        <v>1</v>
      </c>
    </row>
    <row r="38" spans="1:22" x14ac:dyDescent="0.25">
      <c r="C38" t="s">
        <v>3</v>
      </c>
      <c r="D38" t="s">
        <v>22</v>
      </c>
    </row>
    <row r="39" spans="1:22" s="1" customFormat="1" ht="60" x14ac:dyDescent="0.25">
      <c r="D39" s="1" t="s">
        <v>23</v>
      </c>
      <c r="E39" s="1" t="s">
        <v>24</v>
      </c>
      <c r="F39" s="1" t="s">
        <v>25</v>
      </c>
      <c r="K39" s="1" t="str">
        <f>C38</f>
        <v>Total</v>
      </c>
      <c r="L39" s="1" t="str">
        <f>D39</f>
        <v>White non-Hispanic</v>
      </c>
      <c r="M39" s="1" t="str">
        <f>E39</f>
        <v>Black non-Hispanic</v>
      </c>
      <c r="N39" s="1" t="str">
        <f>F39</f>
        <v>Hispanic/Latino &amp; all other races</v>
      </c>
      <c r="S39" s="1" t="str">
        <f>K39</f>
        <v>Total</v>
      </c>
      <c r="T39" s="1" t="str">
        <f>L39</f>
        <v>White non-Hispanic</v>
      </c>
      <c r="U39" s="1" t="str">
        <f>M39</f>
        <v>Black non-Hispanic</v>
      </c>
      <c r="V39" s="1" t="str">
        <f>N39</f>
        <v>Hispanic/Latino &amp; all other races</v>
      </c>
    </row>
    <row r="40" spans="1:22" x14ac:dyDescent="0.25">
      <c r="B40" t="s">
        <v>8</v>
      </c>
      <c r="C40">
        <v>116</v>
      </c>
      <c r="D40">
        <v>69</v>
      </c>
      <c r="E40">
        <v>18</v>
      </c>
      <c r="F40">
        <v>29</v>
      </c>
      <c r="J40" t="s">
        <v>8</v>
      </c>
      <c r="K40" s="2">
        <f t="shared" ref="K40:N40" si="7">C40/C47</f>
        <v>0.11600000000000001</v>
      </c>
      <c r="L40" s="2">
        <f t="shared" si="7"/>
        <v>0.10952380952380952</v>
      </c>
      <c r="M40" s="2">
        <f t="shared" si="7"/>
        <v>8.5308056872037921E-2</v>
      </c>
      <c r="N40" s="2">
        <f t="shared" si="7"/>
        <v>0.18238993710691823</v>
      </c>
      <c r="R40" t="s">
        <v>138</v>
      </c>
      <c r="S40" s="3">
        <f>K40+K41</f>
        <v>0.28300000000000003</v>
      </c>
      <c r="T40" s="3">
        <f>L40+L41</f>
        <v>0.28888888888888886</v>
      </c>
      <c r="U40" s="3">
        <f>M40+M41</f>
        <v>0.2227488151658768</v>
      </c>
      <c r="V40" s="3">
        <f>N40+N41</f>
        <v>0.33962264150943394</v>
      </c>
    </row>
    <row r="41" spans="1:22" x14ac:dyDescent="0.25">
      <c r="B41" t="s">
        <v>9</v>
      </c>
      <c r="C41">
        <v>167</v>
      </c>
      <c r="D41">
        <v>113</v>
      </c>
      <c r="E41">
        <v>29</v>
      </c>
      <c r="F41">
        <v>25</v>
      </c>
      <c r="J41" t="s">
        <v>9</v>
      </c>
      <c r="K41" s="2">
        <f t="shared" ref="K41:N41" si="8">C41/C47</f>
        <v>0.16700000000000001</v>
      </c>
      <c r="L41" s="2">
        <f t="shared" si="8"/>
        <v>0.17936507936507937</v>
      </c>
      <c r="M41" s="2">
        <f t="shared" si="8"/>
        <v>0.13744075829383887</v>
      </c>
      <c r="N41" s="2">
        <f t="shared" si="8"/>
        <v>0.15723270440251572</v>
      </c>
      <c r="R41" t="s">
        <v>10</v>
      </c>
      <c r="S41" s="3">
        <f>K42</f>
        <v>0.27400000000000002</v>
      </c>
      <c r="T41" s="3">
        <f>L42</f>
        <v>0.28888888888888886</v>
      </c>
      <c r="U41" s="3">
        <f>M42</f>
        <v>0.29383886255924169</v>
      </c>
      <c r="V41" s="3">
        <f>N42</f>
        <v>0.18867924528301888</v>
      </c>
    </row>
    <row r="42" spans="1:22" x14ac:dyDescent="0.25">
      <c r="B42" t="s">
        <v>10</v>
      </c>
      <c r="C42">
        <v>274</v>
      </c>
      <c r="D42">
        <v>182</v>
      </c>
      <c r="E42">
        <v>62</v>
      </c>
      <c r="F42">
        <v>30</v>
      </c>
      <c r="J42" t="s">
        <v>10</v>
      </c>
      <c r="K42" s="2">
        <f t="shared" ref="K42:N42" si="9">C42/C47</f>
        <v>0.27400000000000002</v>
      </c>
      <c r="L42" s="2">
        <f t="shared" si="9"/>
        <v>0.28888888888888886</v>
      </c>
      <c r="M42" s="2">
        <f t="shared" si="9"/>
        <v>0.29383886255924169</v>
      </c>
      <c r="N42" s="2">
        <f t="shared" si="9"/>
        <v>0.18867924528301888</v>
      </c>
      <c r="R42" t="s">
        <v>139</v>
      </c>
      <c r="S42" s="3">
        <f>K43+K44</f>
        <v>0.24000000000000002</v>
      </c>
      <c r="T42" s="3">
        <f>L43+L44</f>
        <v>0.2365079365079365</v>
      </c>
      <c r="U42" s="3">
        <f>M43+M44</f>
        <v>0.22748815165876779</v>
      </c>
      <c r="V42" s="3">
        <f>N43+N44</f>
        <v>0.27044025157232704</v>
      </c>
    </row>
    <row r="43" spans="1:22" x14ac:dyDescent="0.25">
      <c r="B43" t="s">
        <v>11</v>
      </c>
      <c r="C43">
        <v>170</v>
      </c>
      <c r="D43">
        <v>103</v>
      </c>
      <c r="E43">
        <v>30</v>
      </c>
      <c r="F43">
        <v>37</v>
      </c>
      <c r="J43" t="s">
        <v>11</v>
      </c>
      <c r="K43" s="2">
        <f t="shared" ref="K43:N43" si="10">C43/C47</f>
        <v>0.17</v>
      </c>
      <c r="L43" s="2">
        <f t="shared" si="10"/>
        <v>0.16349206349206349</v>
      </c>
      <c r="M43" s="2">
        <f t="shared" si="10"/>
        <v>0.14218009478672985</v>
      </c>
      <c r="N43" s="2">
        <f t="shared" si="10"/>
        <v>0.23270440251572327</v>
      </c>
      <c r="R43" t="s">
        <v>140</v>
      </c>
      <c r="S43" s="3">
        <f>K45+K46</f>
        <v>0.20300000000000001</v>
      </c>
      <c r="T43" s="3">
        <f>L45+L46</f>
        <v>0.18571428571428572</v>
      </c>
      <c r="U43" s="3">
        <f>M45+M46</f>
        <v>0.25592417061611372</v>
      </c>
      <c r="V43" s="3">
        <f>N45+N46</f>
        <v>0.20125786163522014</v>
      </c>
    </row>
    <row r="44" spans="1:22" x14ac:dyDescent="0.25">
      <c r="B44" t="s">
        <v>12</v>
      </c>
      <c r="C44">
        <v>70</v>
      </c>
      <c r="D44">
        <v>46</v>
      </c>
      <c r="E44">
        <v>18</v>
      </c>
      <c r="F44">
        <v>6</v>
      </c>
      <c r="J44" t="s">
        <v>12</v>
      </c>
      <c r="K44" s="2">
        <f t="shared" ref="K44:N44" si="11">C44/C47</f>
        <v>7.0000000000000007E-2</v>
      </c>
      <c r="L44" s="2">
        <f t="shared" si="11"/>
        <v>7.301587301587302E-2</v>
      </c>
      <c r="M44" s="2">
        <f t="shared" si="11"/>
        <v>8.5308056872037921E-2</v>
      </c>
      <c r="N44" s="2">
        <f t="shared" si="11"/>
        <v>3.7735849056603772E-2</v>
      </c>
    </row>
    <row r="45" spans="1:22" x14ac:dyDescent="0.25">
      <c r="B45" t="s">
        <v>13</v>
      </c>
      <c r="C45">
        <v>125</v>
      </c>
      <c r="D45">
        <v>74</v>
      </c>
      <c r="E45">
        <v>35</v>
      </c>
      <c r="F45">
        <v>16</v>
      </c>
      <c r="J45" t="s">
        <v>13</v>
      </c>
      <c r="K45" s="2">
        <f t="shared" ref="K45:N45" si="12">C45/C47</f>
        <v>0.125</v>
      </c>
      <c r="L45" s="2">
        <f t="shared" si="12"/>
        <v>0.11746031746031746</v>
      </c>
      <c r="M45" s="2">
        <f t="shared" si="12"/>
        <v>0.16587677725118483</v>
      </c>
      <c r="N45" s="2">
        <f t="shared" si="12"/>
        <v>0.10062893081761007</v>
      </c>
    </row>
    <row r="46" spans="1:22" x14ac:dyDescent="0.25">
      <c r="B46" t="s">
        <v>14</v>
      </c>
      <c r="C46">
        <v>78</v>
      </c>
      <c r="D46">
        <v>43</v>
      </c>
      <c r="E46">
        <v>19</v>
      </c>
      <c r="F46">
        <v>16</v>
      </c>
      <c r="J46" t="s">
        <v>14</v>
      </c>
      <c r="K46" s="2">
        <f t="shared" ref="K46:N46" si="13">C46/C47</f>
        <v>7.8E-2</v>
      </c>
      <c r="L46" s="2">
        <f t="shared" si="13"/>
        <v>6.8253968253968247E-2</v>
      </c>
      <c r="M46" s="2">
        <f t="shared" si="13"/>
        <v>9.004739336492891E-2</v>
      </c>
      <c r="N46" s="2">
        <f t="shared" si="13"/>
        <v>0.10062893081761007</v>
      </c>
    </row>
    <row r="47" spans="1:22" x14ac:dyDescent="0.25">
      <c r="A47" t="s">
        <v>3</v>
      </c>
      <c r="C47">
        <v>1000</v>
      </c>
      <c r="D47">
        <v>630</v>
      </c>
      <c r="E47">
        <v>211</v>
      </c>
      <c r="F47">
        <v>159</v>
      </c>
    </row>
    <row r="49" spans="1:21" s="12" customFormat="1" x14ac:dyDescent="0.25"/>
    <row r="52" spans="1:21" x14ac:dyDescent="0.25">
      <c r="A52" t="s">
        <v>132</v>
      </c>
    </row>
    <row r="53" spans="1:21" x14ac:dyDescent="0.25">
      <c r="A53" t="s">
        <v>1</v>
      </c>
    </row>
    <row r="54" spans="1:21" x14ac:dyDescent="0.25">
      <c r="C54" t="s">
        <v>3</v>
      </c>
      <c r="D54" t="s">
        <v>27</v>
      </c>
    </row>
    <row r="55" spans="1:21" ht="26" customHeight="1" x14ac:dyDescent="0.25">
      <c r="D55" t="s">
        <v>28</v>
      </c>
      <c r="E55" t="s">
        <v>29</v>
      </c>
      <c r="K55" s="1" t="str">
        <f>C54</f>
        <v>Total</v>
      </c>
      <c r="L55" s="1" t="str">
        <f>D55</f>
        <v>Male</v>
      </c>
      <c r="M55" s="1" t="str">
        <f>E55</f>
        <v>Female</v>
      </c>
      <c r="R55" s="1"/>
      <c r="S55" s="1" t="str">
        <f>K55</f>
        <v>Total</v>
      </c>
      <c r="T55" s="1" t="str">
        <f>L55</f>
        <v>Male</v>
      </c>
      <c r="U55" s="1" t="str">
        <f>M55</f>
        <v>Female</v>
      </c>
    </row>
    <row r="56" spans="1:21" x14ac:dyDescent="0.25">
      <c r="B56" t="s">
        <v>8</v>
      </c>
      <c r="C56">
        <v>116</v>
      </c>
      <c r="D56">
        <v>67</v>
      </c>
      <c r="E56">
        <v>49</v>
      </c>
      <c r="J56" t="s">
        <v>8</v>
      </c>
      <c r="K56" s="2">
        <f t="shared" ref="K56:M56" si="14">C56/C63</f>
        <v>0.11623246492985972</v>
      </c>
      <c r="L56" s="2">
        <f t="shared" si="14"/>
        <v>0.13958333333333334</v>
      </c>
      <c r="M56" s="2">
        <f t="shared" si="14"/>
        <v>9.45945945945946E-2</v>
      </c>
      <c r="R56" t="s">
        <v>138</v>
      </c>
      <c r="S56" s="3">
        <f>K56+K57</f>
        <v>0.28256513026052105</v>
      </c>
      <c r="T56" s="3">
        <f>L56+L57</f>
        <v>0.32291666666666663</v>
      </c>
      <c r="U56" s="3">
        <f>M56+M57</f>
        <v>0.24517374517374518</v>
      </c>
    </row>
    <row r="57" spans="1:21" x14ac:dyDescent="0.25">
      <c r="B57" t="s">
        <v>9</v>
      </c>
      <c r="C57">
        <v>166</v>
      </c>
      <c r="D57">
        <v>88</v>
      </c>
      <c r="E57">
        <v>78</v>
      </c>
      <c r="J57" t="s">
        <v>9</v>
      </c>
      <c r="K57" s="2">
        <f t="shared" ref="K57:M57" si="15">C57/C63</f>
        <v>0.16633266533066132</v>
      </c>
      <c r="L57" s="2">
        <f t="shared" si="15"/>
        <v>0.18333333333333332</v>
      </c>
      <c r="M57" s="2">
        <f t="shared" si="15"/>
        <v>0.15057915057915058</v>
      </c>
      <c r="R57" t="s">
        <v>10</v>
      </c>
      <c r="S57" s="3">
        <f>K58</f>
        <v>0.27354709418837675</v>
      </c>
      <c r="T57" s="3">
        <f>L58</f>
        <v>0.27083333333333331</v>
      </c>
      <c r="U57" s="3">
        <f>M58</f>
        <v>0.27606177606177607</v>
      </c>
    </row>
    <row r="58" spans="1:21" x14ac:dyDescent="0.25">
      <c r="B58" t="s">
        <v>10</v>
      </c>
      <c r="C58">
        <v>273</v>
      </c>
      <c r="D58">
        <v>130</v>
      </c>
      <c r="E58">
        <v>143</v>
      </c>
      <c r="J58" t="s">
        <v>10</v>
      </c>
      <c r="K58" s="2">
        <f t="shared" ref="K58:M58" si="16">C58/C63</f>
        <v>0.27354709418837675</v>
      </c>
      <c r="L58" s="2">
        <f t="shared" si="16"/>
        <v>0.27083333333333331</v>
      </c>
      <c r="M58" s="2">
        <f t="shared" si="16"/>
        <v>0.27606177606177607</v>
      </c>
      <c r="R58" t="s">
        <v>139</v>
      </c>
      <c r="S58" s="3">
        <f>K59+K60</f>
        <v>0.24148296593186375</v>
      </c>
      <c r="T58" s="3">
        <f>L59+L60</f>
        <v>0.26666666666666666</v>
      </c>
      <c r="U58" s="3">
        <f>M59+M60</f>
        <v>0.21814671814671815</v>
      </c>
    </row>
    <row r="59" spans="1:21" x14ac:dyDescent="0.25">
      <c r="B59" t="s">
        <v>11</v>
      </c>
      <c r="C59">
        <v>171</v>
      </c>
      <c r="D59">
        <v>98</v>
      </c>
      <c r="E59">
        <v>73</v>
      </c>
      <c r="J59" t="s">
        <v>11</v>
      </c>
      <c r="K59" s="2">
        <f t="shared" ref="K59:M59" si="17">C59/C63</f>
        <v>0.17134268537074149</v>
      </c>
      <c r="L59" s="2">
        <f t="shared" si="17"/>
        <v>0.20416666666666666</v>
      </c>
      <c r="M59" s="2">
        <f t="shared" si="17"/>
        <v>0.14092664092664092</v>
      </c>
      <c r="R59" t="s">
        <v>140</v>
      </c>
      <c r="S59" s="3">
        <f>K61+K62</f>
        <v>0.20240480961923846</v>
      </c>
      <c r="T59" s="3">
        <f>L61+L62</f>
        <v>0.13958333333333334</v>
      </c>
      <c r="U59" s="3">
        <f>M61+M62</f>
        <v>0.2606177606177606</v>
      </c>
    </row>
    <row r="60" spans="1:21" x14ac:dyDescent="0.25">
      <c r="B60" t="s">
        <v>12</v>
      </c>
      <c r="C60">
        <v>70</v>
      </c>
      <c r="D60">
        <v>30</v>
      </c>
      <c r="E60">
        <v>40</v>
      </c>
      <c r="J60" t="s">
        <v>12</v>
      </c>
      <c r="K60" s="2">
        <f t="shared" ref="K60:M60" si="18">C60/C63</f>
        <v>7.0140280561122245E-2</v>
      </c>
      <c r="L60" s="2">
        <f t="shared" si="18"/>
        <v>6.25E-2</v>
      </c>
      <c r="M60" s="2">
        <f t="shared" si="18"/>
        <v>7.7220077220077218E-2</v>
      </c>
    </row>
    <row r="61" spans="1:21" x14ac:dyDescent="0.25">
      <c r="B61" t="s">
        <v>13</v>
      </c>
      <c r="C61">
        <v>125</v>
      </c>
      <c r="D61">
        <v>45</v>
      </c>
      <c r="E61">
        <v>80</v>
      </c>
      <c r="J61" t="s">
        <v>13</v>
      </c>
      <c r="K61" s="2">
        <f t="shared" ref="K61:M61" si="19">C61/C63</f>
        <v>0.12525050100200399</v>
      </c>
      <c r="L61" s="2">
        <f t="shared" si="19"/>
        <v>9.375E-2</v>
      </c>
      <c r="M61" s="2">
        <f t="shared" si="19"/>
        <v>0.15444015444015444</v>
      </c>
    </row>
    <row r="62" spans="1:21" x14ac:dyDescent="0.25">
      <c r="B62" t="s">
        <v>14</v>
      </c>
      <c r="C62">
        <v>77</v>
      </c>
      <c r="D62">
        <v>22</v>
      </c>
      <c r="E62">
        <v>55</v>
      </c>
      <c r="J62" t="s">
        <v>14</v>
      </c>
      <c r="K62" s="2">
        <f t="shared" ref="K62:M62" si="20">C62/C63</f>
        <v>7.7154308617234463E-2</v>
      </c>
      <c r="L62" s="2">
        <f t="shared" si="20"/>
        <v>4.583333333333333E-2</v>
      </c>
      <c r="M62" s="2">
        <f t="shared" si="20"/>
        <v>0.10617760617760617</v>
      </c>
    </row>
    <row r="63" spans="1:21" x14ac:dyDescent="0.25">
      <c r="A63" t="s">
        <v>3</v>
      </c>
      <c r="C63">
        <v>998</v>
      </c>
      <c r="D63">
        <v>480</v>
      </c>
      <c r="E63">
        <v>518</v>
      </c>
    </row>
    <row r="65" spans="1:22" s="12" customFormat="1" x14ac:dyDescent="0.25"/>
    <row r="68" spans="1:22" x14ac:dyDescent="0.25">
      <c r="A68" t="s">
        <v>133</v>
      </c>
    </row>
    <row r="69" spans="1:22" x14ac:dyDescent="0.25">
      <c r="A69" t="s">
        <v>1</v>
      </c>
    </row>
    <row r="70" spans="1:22" x14ac:dyDescent="0.25">
      <c r="C70" t="s">
        <v>3</v>
      </c>
      <c r="D70" t="s">
        <v>31</v>
      </c>
    </row>
    <row r="71" spans="1:22" s="1" customFormat="1" ht="120" x14ac:dyDescent="0.25">
      <c r="D71" s="1" t="s">
        <v>32</v>
      </c>
      <c r="E71" s="1" t="s">
        <v>33</v>
      </c>
      <c r="F71" s="1" t="s">
        <v>34</v>
      </c>
      <c r="K71" s="1" t="str">
        <f>C70</f>
        <v>Total</v>
      </c>
      <c r="L71" s="1" t="str">
        <f>D71</f>
        <v>Silent &amp; Boomer Generations (born before 1965)</v>
      </c>
      <c r="M71" s="1" t="str">
        <f>E71</f>
        <v>Generation X (born 1965-1980)</v>
      </c>
      <c r="N71" s="1" t="str">
        <f>F71</f>
        <v>Millennials &amp; Generation Z (born 1981 and after)</v>
      </c>
      <c r="S71" s="1" t="str">
        <f>K71</f>
        <v>Total</v>
      </c>
      <c r="T71" s="1" t="str">
        <f>L71</f>
        <v>Silent &amp; Boomer Generations (born before 1965)</v>
      </c>
      <c r="U71" s="1" t="str">
        <f>M71</f>
        <v>Generation X (born 1965-1980)</v>
      </c>
      <c r="V71" s="1" t="str">
        <f>N71</f>
        <v>Millennials &amp; Generation Z (born 1981 and after)</v>
      </c>
    </row>
    <row r="72" spans="1:22" x14ac:dyDescent="0.25">
      <c r="B72" t="s">
        <v>8</v>
      </c>
      <c r="C72">
        <v>117</v>
      </c>
      <c r="D72">
        <v>27</v>
      </c>
      <c r="E72">
        <v>30</v>
      </c>
      <c r="F72">
        <v>60</v>
      </c>
      <c r="J72" t="s">
        <v>8</v>
      </c>
      <c r="K72" s="2">
        <f t="shared" ref="K72:N72" si="21">C72/C79</f>
        <v>0.11676646706586827</v>
      </c>
      <c r="L72" s="2">
        <f t="shared" si="21"/>
        <v>9.0604026845637578E-2</v>
      </c>
      <c r="M72" s="2">
        <f t="shared" si="21"/>
        <v>0.12096774193548387</v>
      </c>
      <c r="N72" s="2">
        <f t="shared" si="21"/>
        <v>0.13157894736842105</v>
      </c>
      <c r="R72" t="s">
        <v>138</v>
      </c>
      <c r="S72" s="3">
        <f>K72+K73</f>
        <v>0.28243512974051899</v>
      </c>
      <c r="T72" s="3">
        <f>L72+L73</f>
        <v>0.22147651006711411</v>
      </c>
      <c r="U72" s="3">
        <f>M72+M73</f>
        <v>0.282258064516129</v>
      </c>
      <c r="V72" s="3">
        <f>N72+N73</f>
        <v>0.32236842105263158</v>
      </c>
    </row>
    <row r="73" spans="1:22" x14ac:dyDescent="0.25">
      <c r="B73" t="s">
        <v>9</v>
      </c>
      <c r="C73">
        <v>166</v>
      </c>
      <c r="D73">
        <v>39</v>
      </c>
      <c r="E73">
        <v>40</v>
      </c>
      <c r="F73">
        <v>87</v>
      </c>
      <c r="J73" t="s">
        <v>9</v>
      </c>
      <c r="K73" s="2">
        <f t="shared" ref="K73:N73" si="22">C73/C79</f>
        <v>0.16566866267465069</v>
      </c>
      <c r="L73" s="2">
        <f t="shared" si="22"/>
        <v>0.13087248322147652</v>
      </c>
      <c r="M73" s="2">
        <f t="shared" si="22"/>
        <v>0.16129032258064516</v>
      </c>
      <c r="N73" s="2">
        <f t="shared" si="22"/>
        <v>0.19078947368421054</v>
      </c>
      <c r="R73" t="s">
        <v>10</v>
      </c>
      <c r="S73" s="3">
        <f>K74</f>
        <v>0.27345309381237526</v>
      </c>
      <c r="T73" s="3">
        <f>L74</f>
        <v>0.32214765100671139</v>
      </c>
      <c r="U73" s="3">
        <f>M74</f>
        <v>0.24596774193548387</v>
      </c>
      <c r="V73" s="3">
        <f>N74</f>
        <v>0.25657894736842107</v>
      </c>
    </row>
    <row r="74" spans="1:22" x14ac:dyDescent="0.25">
      <c r="B74" t="s">
        <v>10</v>
      </c>
      <c r="C74">
        <v>274</v>
      </c>
      <c r="D74">
        <v>96</v>
      </c>
      <c r="E74">
        <v>61</v>
      </c>
      <c r="F74">
        <v>117</v>
      </c>
      <c r="J74" t="s">
        <v>10</v>
      </c>
      <c r="K74" s="2">
        <f t="shared" ref="K74:N74" si="23">C74/C79</f>
        <v>0.27345309381237526</v>
      </c>
      <c r="L74" s="2">
        <f t="shared" si="23"/>
        <v>0.32214765100671139</v>
      </c>
      <c r="M74" s="2">
        <f t="shared" si="23"/>
        <v>0.24596774193548387</v>
      </c>
      <c r="N74" s="2">
        <f t="shared" si="23"/>
        <v>0.25657894736842107</v>
      </c>
      <c r="R74" t="s">
        <v>139</v>
      </c>
      <c r="S74" s="3">
        <f>K75+K76</f>
        <v>0.24151696606786427</v>
      </c>
      <c r="T74" s="3">
        <f>L75+L76</f>
        <v>0.22818791946308725</v>
      </c>
      <c r="U74" s="3">
        <f>M75+M76</f>
        <v>0.25403225806451613</v>
      </c>
      <c r="V74" s="3">
        <f>N75+N76</f>
        <v>0.24342105263157895</v>
      </c>
    </row>
    <row r="75" spans="1:22" x14ac:dyDescent="0.25">
      <c r="B75" t="s">
        <v>11</v>
      </c>
      <c r="C75">
        <v>171</v>
      </c>
      <c r="D75">
        <v>49</v>
      </c>
      <c r="E75">
        <v>44</v>
      </c>
      <c r="F75">
        <v>78</v>
      </c>
      <c r="J75" t="s">
        <v>11</v>
      </c>
      <c r="K75" s="2">
        <f t="shared" ref="K75:N75" si="24">C75/C79</f>
        <v>0.17065868263473055</v>
      </c>
      <c r="L75" s="2">
        <f t="shared" si="24"/>
        <v>0.16442953020134229</v>
      </c>
      <c r="M75" s="2">
        <f t="shared" si="24"/>
        <v>0.17741935483870969</v>
      </c>
      <c r="N75" s="2">
        <f t="shared" si="24"/>
        <v>0.17105263157894737</v>
      </c>
      <c r="R75" t="s">
        <v>140</v>
      </c>
      <c r="S75" s="3">
        <f>K77+K78</f>
        <v>0.20259481037924151</v>
      </c>
      <c r="T75" s="3">
        <f>L77+L78</f>
        <v>0.22818791946308725</v>
      </c>
      <c r="U75" s="3">
        <f>M77+M78</f>
        <v>0.217741935483871</v>
      </c>
      <c r="V75" s="3">
        <f>N77+N78</f>
        <v>0.17763157894736842</v>
      </c>
    </row>
    <row r="76" spans="1:22" x14ac:dyDescent="0.25">
      <c r="B76" t="s">
        <v>12</v>
      </c>
      <c r="C76">
        <v>71</v>
      </c>
      <c r="D76">
        <v>19</v>
      </c>
      <c r="E76">
        <v>19</v>
      </c>
      <c r="F76">
        <v>33</v>
      </c>
      <c r="J76" t="s">
        <v>12</v>
      </c>
      <c r="K76" s="2">
        <f t="shared" ref="K76:N76" si="25">C76/C79</f>
        <v>7.0858283433133731E-2</v>
      </c>
      <c r="L76" s="2">
        <f t="shared" si="25"/>
        <v>6.3758389261744972E-2</v>
      </c>
      <c r="M76" s="2">
        <f t="shared" si="25"/>
        <v>7.6612903225806453E-2</v>
      </c>
      <c r="N76" s="2">
        <f t="shared" si="25"/>
        <v>7.2368421052631582E-2</v>
      </c>
    </row>
    <row r="77" spans="1:22" x14ac:dyDescent="0.25">
      <c r="B77" t="s">
        <v>13</v>
      </c>
      <c r="C77">
        <v>125</v>
      </c>
      <c r="D77">
        <v>43</v>
      </c>
      <c r="E77">
        <v>35</v>
      </c>
      <c r="F77">
        <v>47</v>
      </c>
      <c r="J77" t="s">
        <v>13</v>
      </c>
      <c r="K77" s="2">
        <f t="shared" ref="K77:N77" si="26">C77/C79</f>
        <v>0.124750499001996</v>
      </c>
      <c r="L77" s="2">
        <f t="shared" si="26"/>
        <v>0.14429530201342283</v>
      </c>
      <c r="M77" s="2">
        <f t="shared" si="26"/>
        <v>0.14112903225806453</v>
      </c>
      <c r="N77" s="2">
        <f t="shared" si="26"/>
        <v>0.10307017543859649</v>
      </c>
    </row>
    <row r="78" spans="1:22" x14ac:dyDescent="0.25">
      <c r="B78" t="s">
        <v>14</v>
      </c>
      <c r="C78">
        <v>78</v>
      </c>
      <c r="D78">
        <v>25</v>
      </c>
      <c r="E78">
        <v>19</v>
      </c>
      <c r="F78">
        <v>34</v>
      </c>
      <c r="J78" t="s">
        <v>14</v>
      </c>
      <c r="K78" s="2">
        <f t="shared" ref="K78:N78" si="27">C78/C79</f>
        <v>7.7844311377245512E-2</v>
      </c>
      <c r="L78" s="2">
        <f t="shared" si="27"/>
        <v>8.3892617449664433E-2</v>
      </c>
      <c r="M78" s="2">
        <f t="shared" si="27"/>
        <v>7.6612903225806453E-2</v>
      </c>
      <c r="N78" s="2">
        <f t="shared" si="27"/>
        <v>7.4561403508771926E-2</v>
      </c>
    </row>
    <row r="79" spans="1:22" x14ac:dyDescent="0.25">
      <c r="A79" t="s">
        <v>3</v>
      </c>
      <c r="C79">
        <v>1002</v>
      </c>
      <c r="D79">
        <v>298</v>
      </c>
      <c r="E79">
        <v>248</v>
      </c>
      <c r="F79">
        <v>456</v>
      </c>
    </row>
    <row r="81" spans="1:22" s="12" customFormat="1" x14ac:dyDescent="0.25"/>
    <row r="84" spans="1:22" x14ac:dyDescent="0.25">
      <c r="A84" t="s">
        <v>134</v>
      </c>
    </row>
    <row r="85" spans="1:22" x14ac:dyDescent="0.25">
      <c r="A85" t="s">
        <v>1</v>
      </c>
    </row>
    <row r="86" spans="1:22" x14ac:dyDescent="0.25">
      <c r="C86" t="s">
        <v>3</v>
      </c>
      <c r="D86" t="s">
        <v>36</v>
      </c>
    </row>
    <row r="87" spans="1:22" s="1" customFormat="1" ht="120" x14ac:dyDescent="0.25">
      <c r="D87" s="1" t="s">
        <v>37</v>
      </c>
      <c r="E87" s="1" t="s">
        <v>38</v>
      </c>
      <c r="F87" s="1" t="s">
        <v>39</v>
      </c>
      <c r="K87" s="1" t="str">
        <f>C86</f>
        <v>Total</v>
      </c>
      <c r="L87" s="1" t="str">
        <f>D87</f>
        <v>No HS/HS Graduate</v>
      </c>
      <c r="M87" s="1" t="str">
        <f>E87</f>
        <v>Some college/2-year college graduate</v>
      </c>
      <c r="N87" s="1" t="str">
        <f>F87</f>
        <v>4-year college graduate/post-graduate degree</v>
      </c>
      <c r="S87" s="1" t="str">
        <f>K87</f>
        <v>Total</v>
      </c>
      <c r="T87" s="1" t="str">
        <f>L87</f>
        <v>No HS/HS Graduate</v>
      </c>
      <c r="U87" s="1" t="str">
        <f>M87</f>
        <v>Some college/2-year college graduate</v>
      </c>
      <c r="V87" s="1" t="str">
        <f>N87</f>
        <v>4-year college graduate/post-graduate degree</v>
      </c>
    </row>
    <row r="88" spans="1:22" x14ac:dyDescent="0.25">
      <c r="B88" t="s">
        <v>8</v>
      </c>
      <c r="C88">
        <v>117</v>
      </c>
      <c r="D88">
        <v>39</v>
      </c>
      <c r="E88">
        <v>43</v>
      </c>
      <c r="F88">
        <v>35</v>
      </c>
      <c r="J88" t="s">
        <v>8</v>
      </c>
      <c r="K88" s="2">
        <f t="shared" ref="K88:N88" si="28">C88/C95</f>
        <v>0.11676646706586827</v>
      </c>
      <c r="L88" s="2">
        <f t="shared" si="28"/>
        <v>0.11239193083573487</v>
      </c>
      <c r="M88" s="2">
        <f t="shared" si="28"/>
        <v>0.13437499999999999</v>
      </c>
      <c r="N88" s="2">
        <f t="shared" si="28"/>
        <v>0.1044776119402985</v>
      </c>
      <c r="R88" t="s">
        <v>138</v>
      </c>
      <c r="S88" s="3">
        <f>K88+K89</f>
        <v>0.28343313373253493</v>
      </c>
      <c r="T88" s="3">
        <f>L88+L89</f>
        <v>0.27953890489913547</v>
      </c>
      <c r="U88" s="3">
        <f>M88+M89</f>
        <v>0.28437499999999999</v>
      </c>
      <c r="V88" s="3">
        <f>N88+N89</f>
        <v>0.28656716417910444</v>
      </c>
    </row>
    <row r="89" spans="1:22" x14ac:dyDescent="0.25">
      <c r="B89" t="s">
        <v>9</v>
      </c>
      <c r="C89">
        <v>167</v>
      </c>
      <c r="D89">
        <v>58</v>
      </c>
      <c r="E89">
        <v>48</v>
      </c>
      <c r="F89">
        <v>61</v>
      </c>
      <c r="J89" t="s">
        <v>9</v>
      </c>
      <c r="K89" s="2">
        <f t="shared" ref="K89:N89" si="29">C89/C95</f>
        <v>0.16666666666666666</v>
      </c>
      <c r="L89" s="2">
        <f t="shared" si="29"/>
        <v>0.16714697406340057</v>
      </c>
      <c r="M89" s="2">
        <f t="shared" si="29"/>
        <v>0.15</v>
      </c>
      <c r="N89" s="2">
        <f t="shared" si="29"/>
        <v>0.18208955223880596</v>
      </c>
      <c r="R89" t="s">
        <v>10</v>
      </c>
      <c r="S89" s="3">
        <f>K90</f>
        <v>0.27245508982035926</v>
      </c>
      <c r="T89" s="3">
        <f>L90</f>
        <v>0.26224783861671469</v>
      </c>
      <c r="U89" s="3">
        <f>M90</f>
        <v>0.30312499999999998</v>
      </c>
      <c r="V89" s="3">
        <f>N90</f>
        <v>0.2537313432835821</v>
      </c>
    </row>
    <row r="90" spans="1:22" x14ac:dyDescent="0.25">
      <c r="B90" t="s">
        <v>10</v>
      </c>
      <c r="C90">
        <v>273</v>
      </c>
      <c r="D90">
        <v>91</v>
      </c>
      <c r="E90">
        <v>97</v>
      </c>
      <c r="F90">
        <v>85</v>
      </c>
      <c r="J90" t="s">
        <v>10</v>
      </c>
      <c r="K90" s="2">
        <f t="shared" ref="K90:N90" si="30">C90/C95</f>
        <v>0.27245508982035926</v>
      </c>
      <c r="L90" s="2">
        <f t="shared" si="30"/>
        <v>0.26224783861671469</v>
      </c>
      <c r="M90" s="2">
        <f t="shared" si="30"/>
        <v>0.30312499999999998</v>
      </c>
      <c r="N90" s="2">
        <f t="shared" si="30"/>
        <v>0.2537313432835821</v>
      </c>
      <c r="R90" t="s">
        <v>139</v>
      </c>
      <c r="S90" s="3">
        <f>K91+K92</f>
        <v>0.24151696606786427</v>
      </c>
      <c r="T90" s="3">
        <f>L91+L92</f>
        <v>0.19884726224783864</v>
      </c>
      <c r="U90" s="3">
        <f>M91+M92</f>
        <v>0.20937500000000001</v>
      </c>
      <c r="V90" s="3">
        <f>N91+N92</f>
        <v>0.31641791044776119</v>
      </c>
    </row>
    <row r="91" spans="1:22" x14ac:dyDescent="0.25">
      <c r="B91" t="s">
        <v>11</v>
      </c>
      <c r="C91">
        <v>171</v>
      </c>
      <c r="D91">
        <v>48</v>
      </c>
      <c r="E91">
        <v>47</v>
      </c>
      <c r="F91">
        <v>76</v>
      </c>
      <c r="J91" t="s">
        <v>11</v>
      </c>
      <c r="K91" s="2">
        <f t="shared" ref="K91:N91" si="31">C91/C95</f>
        <v>0.17065868263473055</v>
      </c>
      <c r="L91" s="2">
        <f t="shared" si="31"/>
        <v>0.13832853025936601</v>
      </c>
      <c r="M91" s="2">
        <f t="shared" si="31"/>
        <v>0.14687500000000001</v>
      </c>
      <c r="N91" s="2">
        <f t="shared" si="31"/>
        <v>0.22686567164179106</v>
      </c>
      <c r="R91" t="s">
        <v>140</v>
      </c>
      <c r="S91" s="3">
        <f>K93+K94</f>
        <v>0.20259481037924151</v>
      </c>
      <c r="T91" s="3">
        <f>L93+L94</f>
        <v>0.25936599423631124</v>
      </c>
      <c r="U91" s="3">
        <f>M93+M94</f>
        <v>0.203125</v>
      </c>
      <c r="V91" s="3">
        <f>N93+N94</f>
        <v>0.14328358208955225</v>
      </c>
    </row>
    <row r="92" spans="1:22" x14ac:dyDescent="0.25">
      <c r="B92" t="s">
        <v>12</v>
      </c>
      <c r="C92">
        <v>71</v>
      </c>
      <c r="D92">
        <v>21</v>
      </c>
      <c r="E92">
        <v>20</v>
      </c>
      <c r="F92">
        <v>30</v>
      </c>
      <c r="J92" t="s">
        <v>12</v>
      </c>
      <c r="K92" s="2">
        <f t="shared" ref="K92:N92" si="32">C92/C95</f>
        <v>7.0858283433133731E-2</v>
      </c>
      <c r="L92" s="2">
        <f t="shared" si="32"/>
        <v>6.0518731988472622E-2</v>
      </c>
      <c r="M92" s="2">
        <f t="shared" si="32"/>
        <v>6.25E-2</v>
      </c>
      <c r="N92" s="2">
        <f t="shared" si="32"/>
        <v>8.9552238805970144E-2</v>
      </c>
    </row>
    <row r="93" spans="1:22" x14ac:dyDescent="0.25">
      <c r="B93" t="s">
        <v>13</v>
      </c>
      <c r="C93">
        <v>125</v>
      </c>
      <c r="D93">
        <v>54</v>
      </c>
      <c r="E93">
        <v>42</v>
      </c>
      <c r="F93">
        <v>29</v>
      </c>
      <c r="J93" t="s">
        <v>13</v>
      </c>
      <c r="K93" s="2">
        <f t="shared" ref="K93:N93" si="33">C93/C95</f>
        <v>0.124750499001996</v>
      </c>
      <c r="L93" s="2">
        <f t="shared" si="33"/>
        <v>0.15561959654178675</v>
      </c>
      <c r="M93" s="2">
        <f t="shared" si="33"/>
        <v>0.13125000000000001</v>
      </c>
      <c r="N93" s="2">
        <f t="shared" si="33"/>
        <v>8.6567164179104483E-2</v>
      </c>
    </row>
    <row r="94" spans="1:22" x14ac:dyDescent="0.25">
      <c r="B94" t="s">
        <v>14</v>
      </c>
      <c r="C94">
        <v>78</v>
      </c>
      <c r="D94">
        <v>36</v>
      </c>
      <c r="E94">
        <v>23</v>
      </c>
      <c r="F94">
        <v>19</v>
      </c>
      <c r="J94" t="s">
        <v>14</v>
      </c>
      <c r="K94" s="2">
        <f t="shared" ref="K94:N94" si="34">C94/C95</f>
        <v>7.7844311377245512E-2</v>
      </c>
      <c r="L94" s="2">
        <f t="shared" si="34"/>
        <v>0.1037463976945245</v>
      </c>
      <c r="M94" s="2">
        <f t="shared" si="34"/>
        <v>7.1874999999999994E-2</v>
      </c>
      <c r="N94" s="2">
        <f t="shared" si="34"/>
        <v>5.6716417910447764E-2</v>
      </c>
    </row>
    <row r="95" spans="1:22" x14ac:dyDescent="0.25">
      <c r="A95" t="s">
        <v>3</v>
      </c>
      <c r="C95">
        <v>1002</v>
      </c>
      <c r="D95">
        <v>347</v>
      </c>
      <c r="E95">
        <v>320</v>
      </c>
      <c r="F95">
        <v>335</v>
      </c>
    </row>
    <row r="97" spans="1:23" s="12" customFormat="1" x14ac:dyDescent="0.25"/>
    <row r="100" spans="1:23" x14ac:dyDescent="0.25">
      <c r="A100" t="s">
        <v>135</v>
      </c>
    </row>
    <row r="101" spans="1:23" x14ac:dyDescent="0.25">
      <c r="A101" t="s">
        <v>1</v>
      </c>
    </row>
    <row r="102" spans="1:23" x14ac:dyDescent="0.25">
      <c r="C102" t="s">
        <v>3</v>
      </c>
      <c r="D102" t="s">
        <v>41</v>
      </c>
    </row>
    <row r="103" spans="1:23" s="1" customFormat="1" ht="60" x14ac:dyDescent="0.25">
      <c r="D103" s="1" t="s">
        <v>42</v>
      </c>
      <c r="E103" s="1" t="s">
        <v>43</v>
      </c>
      <c r="F103" s="1" t="s">
        <v>44</v>
      </c>
      <c r="G103" s="1" t="s">
        <v>45</v>
      </c>
      <c r="K103" s="1" t="str">
        <f>C102</f>
        <v>Total</v>
      </c>
      <c r="L103" s="1" t="str">
        <f>D103</f>
        <v>Central City</v>
      </c>
      <c r="M103" s="1" t="str">
        <f>E103</f>
        <v>Urban Suburb</v>
      </c>
      <c r="N103" s="1" t="str">
        <f>F103</f>
        <v>Surrounding Suburban County</v>
      </c>
      <c r="O103" s="1" t="str">
        <f>G103</f>
        <v>Rural County</v>
      </c>
      <c r="S103" s="1" t="str">
        <f>K103</f>
        <v>Total</v>
      </c>
      <c r="T103" s="1" t="str">
        <f>L103</f>
        <v>Central City</v>
      </c>
      <c r="U103" s="1" t="str">
        <f>M103</f>
        <v>Urban Suburb</v>
      </c>
      <c r="V103" s="1" t="str">
        <f>N103</f>
        <v>Surrounding Suburban County</v>
      </c>
      <c r="W103" s="1" t="str">
        <f>O103</f>
        <v>Rural County</v>
      </c>
    </row>
    <row r="104" spans="1:23" x14ac:dyDescent="0.25">
      <c r="B104" t="s">
        <v>8</v>
      </c>
      <c r="C104">
        <v>118</v>
      </c>
      <c r="D104">
        <v>29</v>
      </c>
      <c r="E104">
        <v>33</v>
      </c>
      <c r="F104">
        <v>30</v>
      </c>
      <c r="G104">
        <v>26</v>
      </c>
      <c r="J104" t="s">
        <v>8</v>
      </c>
      <c r="K104" s="2">
        <f t="shared" ref="K104:O104" si="35">C104/C111</f>
        <v>0.11811811811811812</v>
      </c>
      <c r="L104" s="2">
        <f t="shared" si="35"/>
        <v>0.10283687943262411</v>
      </c>
      <c r="M104" s="2">
        <f t="shared" si="35"/>
        <v>0.13983050847457626</v>
      </c>
      <c r="N104" s="2">
        <f t="shared" si="35"/>
        <v>0.10204081632653061</v>
      </c>
      <c r="O104" s="2">
        <f t="shared" si="35"/>
        <v>0.13903743315508021</v>
      </c>
      <c r="R104" t="s">
        <v>138</v>
      </c>
      <c r="S104" s="3">
        <f>K104+K105</f>
        <v>0.28328328328328328</v>
      </c>
      <c r="T104" s="3">
        <f>L104+L105</f>
        <v>0.26595744680851063</v>
      </c>
      <c r="U104" s="3">
        <f>M104+M105</f>
        <v>0.32203389830508472</v>
      </c>
      <c r="V104" s="3">
        <f>N104+N105</f>
        <v>0.27210884353741494</v>
      </c>
      <c r="W104" s="3">
        <f>O104+O105</f>
        <v>0.27807486631016043</v>
      </c>
    </row>
    <row r="105" spans="1:23" x14ac:dyDescent="0.25">
      <c r="B105" t="s">
        <v>9</v>
      </c>
      <c r="C105">
        <v>165</v>
      </c>
      <c r="D105">
        <v>46</v>
      </c>
      <c r="E105">
        <v>43</v>
      </c>
      <c r="F105">
        <v>50</v>
      </c>
      <c r="G105">
        <v>26</v>
      </c>
      <c r="J105" t="s">
        <v>9</v>
      </c>
      <c r="K105" s="2">
        <f t="shared" ref="K105:O105" si="36">C105/C111</f>
        <v>0.16516516516516516</v>
      </c>
      <c r="L105" s="2">
        <f t="shared" si="36"/>
        <v>0.16312056737588654</v>
      </c>
      <c r="M105" s="2">
        <f t="shared" si="36"/>
        <v>0.18220338983050846</v>
      </c>
      <c r="N105" s="2">
        <f t="shared" si="36"/>
        <v>0.17006802721088435</v>
      </c>
      <c r="O105" s="2">
        <f t="shared" si="36"/>
        <v>0.13903743315508021</v>
      </c>
      <c r="R105" t="s">
        <v>10</v>
      </c>
      <c r="S105" s="3">
        <f>K106</f>
        <v>0.27327327327327328</v>
      </c>
      <c r="T105" s="3">
        <f>L106</f>
        <v>0.27659574468085107</v>
      </c>
      <c r="U105" s="3">
        <f>M106</f>
        <v>0.2923728813559322</v>
      </c>
      <c r="V105" s="3">
        <f>N106</f>
        <v>0.25170068027210885</v>
      </c>
      <c r="W105" s="3">
        <f>O106</f>
        <v>0.27807486631016043</v>
      </c>
    </row>
    <row r="106" spans="1:23" x14ac:dyDescent="0.25">
      <c r="B106" t="s">
        <v>10</v>
      </c>
      <c r="C106">
        <v>273</v>
      </c>
      <c r="D106">
        <v>78</v>
      </c>
      <c r="E106">
        <v>69</v>
      </c>
      <c r="F106">
        <v>74</v>
      </c>
      <c r="G106">
        <v>52</v>
      </c>
      <c r="J106" t="s">
        <v>10</v>
      </c>
      <c r="K106" s="2">
        <f t="shared" ref="K106:O106" si="37">C106/C111</f>
        <v>0.27327327327327328</v>
      </c>
      <c r="L106" s="2">
        <f t="shared" si="37"/>
        <v>0.27659574468085107</v>
      </c>
      <c r="M106" s="2">
        <f t="shared" si="37"/>
        <v>0.2923728813559322</v>
      </c>
      <c r="N106" s="2">
        <f t="shared" si="37"/>
        <v>0.25170068027210885</v>
      </c>
      <c r="O106" s="2">
        <f t="shared" si="37"/>
        <v>0.27807486631016043</v>
      </c>
      <c r="R106" t="s">
        <v>139</v>
      </c>
      <c r="S106" s="3">
        <f>K107+K108</f>
        <v>0.23923923923923923</v>
      </c>
      <c r="T106" s="3">
        <f>L107+L108</f>
        <v>0.25886524822695034</v>
      </c>
      <c r="U106" s="3">
        <f>M107+M108</f>
        <v>0.24152542372881358</v>
      </c>
      <c r="V106" s="3">
        <f>N107+N108</f>
        <v>0.23469387755102042</v>
      </c>
      <c r="W106" s="3">
        <f>O107+O108</f>
        <v>0.21390374331550802</v>
      </c>
    </row>
    <row r="107" spans="1:23" x14ac:dyDescent="0.25">
      <c r="B107" t="s">
        <v>11</v>
      </c>
      <c r="C107">
        <v>170</v>
      </c>
      <c r="D107">
        <v>59</v>
      </c>
      <c r="E107">
        <v>39</v>
      </c>
      <c r="F107">
        <v>46</v>
      </c>
      <c r="G107">
        <v>26</v>
      </c>
      <c r="J107" t="s">
        <v>11</v>
      </c>
      <c r="K107" s="2">
        <f t="shared" ref="K107:O107" si="38">C107/C111</f>
        <v>0.17017017017017017</v>
      </c>
      <c r="L107" s="2">
        <f t="shared" si="38"/>
        <v>0.20921985815602837</v>
      </c>
      <c r="M107" s="2">
        <f t="shared" si="38"/>
        <v>0.1652542372881356</v>
      </c>
      <c r="N107" s="2">
        <f t="shared" si="38"/>
        <v>0.15646258503401361</v>
      </c>
      <c r="O107" s="2">
        <f t="shared" si="38"/>
        <v>0.13903743315508021</v>
      </c>
      <c r="R107" t="s">
        <v>140</v>
      </c>
      <c r="S107" s="3">
        <f>K109+K110</f>
        <v>0.20420420420420421</v>
      </c>
      <c r="T107" s="3">
        <f>L109+L110</f>
        <v>0.19858156028368795</v>
      </c>
      <c r="U107" s="3">
        <f>M109+M110</f>
        <v>0.1440677966101695</v>
      </c>
      <c r="V107" s="3">
        <f>N109+N110</f>
        <v>0.24149659863945577</v>
      </c>
      <c r="W107" s="3">
        <f>O109+O110</f>
        <v>0.2299465240641711</v>
      </c>
    </row>
    <row r="108" spans="1:23" x14ac:dyDescent="0.25">
      <c r="B108" t="s">
        <v>12</v>
      </c>
      <c r="C108">
        <v>69</v>
      </c>
      <c r="D108">
        <v>14</v>
      </c>
      <c r="E108">
        <v>18</v>
      </c>
      <c r="F108">
        <v>23</v>
      </c>
      <c r="G108">
        <v>14</v>
      </c>
      <c r="J108" t="s">
        <v>12</v>
      </c>
      <c r="K108" s="2">
        <f t="shared" ref="K108:O108" si="39">C108/C111</f>
        <v>6.9069069069069067E-2</v>
      </c>
      <c r="L108" s="2">
        <f t="shared" si="39"/>
        <v>4.9645390070921988E-2</v>
      </c>
      <c r="M108" s="2">
        <f t="shared" si="39"/>
        <v>7.6271186440677971E-2</v>
      </c>
      <c r="N108" s="2">
        <f t="shared" si="39"/>
        <v>7.8231292517006806E-2</v>
      </c>
      <c r="O108" s="2">
        <f t="shared" si="39"/>
        <v>7.4866310160427801E-2</v>
      </c>
    </row>
    <row r="109" spans="1:23" x14ac:dyDescent="0.25">
      <c r="B109" t="s">
        <v>13</v>
      </c>
      <c r="C109">
        <v>126</v>
      </c>
      <c r="D109">
        <v>34</v>
      </c>
      <c r="E109">
        <v>22</v>
      </c>
      <c r="F109">
        <v>42</v>
      </c>
      <c r="G109">
        <v>28</v>
      </c>
      <c r="J109" t="s">
        <v>13</v>
      </c>
      <c r="K109" s="2">
        <f t="shared" ref="K109:O109" si="40">C109/C111</f>
        <v>0.12612612612612611</v>
      </c>
      <c r="L109" s="2">
        <f t="shared" si="40"/>
        <v>0.12056737588652482</v>
      </c>
      <c r="M109" s="2">
        <f t="shared" si="40"/>
        <v>9.3220338983050849E-2</v>
      </c>
      <c r="N109" s="2">
        <f t="shared" si="40"/>
        <v>0.14285714285714285</v>
      </c>
      <c r="O109" s="2">
        <f t="shared" si="40"/>
        <v>0.1497326203208556</v>
      </c>
    </row>
    <row r="110" spans="1:23" x14ac:dyDescent="0.25">
      <c r="B110" t="s">
        <v>14</v>
      </c>
      <c r="C110">
        <v>78</v>
      </c>
      <c r="D110">
        <v>22</v>
      </c>
      <c r="E110">
        <v>12</v>
      </c>
      <c r="F110">
        <v>29</v>
      </c>
      <c r="G110">
        <v>15</v>
      </c>
      <c r="J110" t="s">
        <v>14</v>
      </c>
      <c r="K110" s="2">
        <f t="shared" ref="K110:O110" si="41">C110/C111</f>
        <v>7.8078078078078081E-2</v>
      </c>
      <c r="L110" s="2">
        <f t="shared" si="41"/>
        <v>7.8014184397163122E-2</v>
      </c>
      <c r="M110" s="2">
        <f t="shared" si="41"/>
        <v>5.0847457627118647E-2</v>
      </c>
      <c r="N110" s="2">
        <f t="shared" si="41"/>
        <v>9.8639455782312924E-2</v>
      </c>
      <c r="O110" s="2">
        <f t="shared" si="41"/>
        <v>8.0213903743315509E-2</v>
      </c>
    </row>
    <row r="111" spans="1:23" x14ac:dyDescent="0.25">
      <c r="A111" t="s">
        <v>3</v>
      </c>
      <c r="C111">
        <v>999</v>
      </c>
      <c r="D111">
        <v>282</v>
      </c>
      <c r="E111">
        <v>236</v>
      </c>
      <c r="F111">
        <v>294</v>
      </c>
      <c r="G111">
        <v>187</v>
      </c>
    </row>
    <row r="113" spans="1:22" s="12" customFormat="1" x14ac:dyDescent="0.25"/>
    <row r="116" spans="1:22" x14ac:dyDescent="0.25">
      <c r="A116" t="s">
        <v>136</v>
      </c>
    </row>
    <row r="117" spans="1:22" x14ac:dyDescent="0.25">
      <c r="A117" t="s">
        <v>1</v>
      </c>
    </row>
    <row r="118" spans="1:22" x14ac:dyDescent="0.25">
      <c r="C118" t="s">
        <v>3</v>
      </c>
      <c r="D118" t="s">
        <v>47</v>
      </c>
    </row>
    <row r="119" spans="1:22" s="1" customFormat="1" ht="80" x14ac:dyDescent="0.25">
      <c r="D119" s="1" t="s">
        <v>48</v>
      </c>
      <c r="E119" s="1" t="s">
        <v>49</v>
      </c>
      <c r="F119" s="1" t="s">
        <v>50</v>
      </c>
      <c r="K119" s="1" t="str">
        <f>C118</f>
        <v>Total</v>
      </c>
      <c r="L119" s="1" t="str">
        <f>D119</f>
        <v>Most of the time</v>
      </c>
      <c r="M119" s="1" t="str">
        <f>E119</f>
        <v>Some of the time/Only now and then</v>
      </c>
      <c r="N119" s="1" t="str">
        <f>F119</f>
        <v>Hardly at all/Don't know</v>
      </c>
      <c r="S119" s="1" t="str">
        <f>K119</f>
        <v>Total</v>
      </c>
      <c r="T119" s="1" t="str">
        <f>L119</f>
        <v>Most of the time</v>
      </c>
      <c r="U119" s="1" t="str">
        <f>M119</f>
        <v>Some of the time/Only now and then</v>
      </c>
      <c r="V119" s="1" t="str">
        <f>N119</f>
        <v>Hardly at all/Don't know</v>
      </c>
    </row>
    <row r="120" spans="1:22" x14ac:dyDescent="0.25">
      <c r="B120" t="s">
        <v>8</v>
      </c>
      <c r="C120">
        <v>116</v>
      </c>
      <c r="D120">
        <v>74</v>
      </c>
      <c r="E120">
        <v>32</v>
      </c>
      <c r="F120">
        <v>10</v>
      </c>
      <c r="J120" t="s">
        <v>8</v>
      </c>
      <c r="K120" s="2">
        <f t="shared" ref="K120:N120" si="42">C120/C127</f>
        <v>0.11600000000000001</v>
      </c>
      <c r="L120" s="2">
        <f t="shared" si="42"/>
        <v>0.17745803357314149</v>
      </c>
      <c r="M120" s="2">
        <f t="shared" si="42"/>
        <v>7.0796460176991149E-2</v>
      </c>
      <c r="N120" s="2">
        <f t="shared" si="42"/>
        <v>7.6335877862595422E-2</v>
      </c>
      <c r="R120" t="s">
        <v>138</v>
      </c>
      <c r="S120" s="3">
        <f>K120+K121</f>
        <v>0.28300000000000003</v>
      </c>
      <c r="T120" s="3">
        <f>L120+L121</f>
        <v>0.34532374100719426</v>
      </c>
      <c r="U120" s="3">
        <f>M120+M121</f>
        <v>0.25221238938053098</v>
      </c>
      <c r="V120" s="3">
        <f>N120+N121</f>
        <v>0.19083969465648853</v>
      </c>
    </row>
    <row r="121" spans="1:22" x14ac:dyDescent="0.25">
      <c r="B121" t="s">
        <v>9</v>
      </c>
      <c r="C121">
        <v>167</v>
      </c>
      <c r="D121">
        <v>70</v>
      </c>
      <c r="E121">
        <v>82</v>
      </c>
      <c r="F121">
        <v>15</v>
      </c>
      <c r="J121" t="s">
        <v>9</v>
      </c>
      <c r="K121" s="2">
        <f t="shared" ref="K121:N121" si="43">C121/C127</f>
        <v>0.16700000000000001</v>
      </c>
      <c r="L121" s="2">
        <f t="shared" si="43"/>
        <v>0.16786570743405277</v>
      </c>
      <c r="M121" s="2">
        <f t="shared" si="43"/>
        <v>0.18141592920353983</v>
      </c>
      <c r="N121" s="2">
        <f t="shared" si="43"/>
        <v>0.11450381679389313</v>
      </c>
      <c r="R121" t="s">
        <v>10</v>
      </c>
      <c r="S121" s="3">
        <f>K122</f>
        <v>0.27300000000000002</v>
      </c>
      <c r="T121" s="3">
        <f>L122</f>
        <v>0.27577937649880097</v>
      </c>
      <c r="U121" s="3">
        <f>M122</f>
        <v>0.31415929203539822</v>
      </c>
      <c r="V121" s="3">
        <f>N122</f>
        <v>0.12213740458015267</v>
      </c>
    </row>
    <row r="122" spans="1:22" x14ac:dyDescent="0.25">
      <c r="B122" t="s">
        <v>10</v>
      </c>
      <c r="C122">
        <v>273</v>
      </c>
      <c r="D122">
        <v>115</v>
      </c>
      <c r="E122">
        <v>142</v>
      </c>
      <c r="F122">
        <v>16</v>
      </c>
      <c r="J122" t="s">
        <v>10</v>
      </c>
      <c r="K122" s="2">
        <f t="shared" ref="K122:N122" si="44">C122/C127</f>
        <v>0.27300000000000002</v>
      </c>
      <c r="L122" s="2">
        <f t="shared" si="44"/>
        <v>0.27577937649880097</v>
      </c>
      <c r="M122" s="2">
        <f t="shared" si="44"/>
        <v>0.31415929203539822</v>
      </c>
      <c r="N122" s="2">
        <f t="shared" si="44"/>
        <v>0.12213740458015267</v>
      </c>
      <c r="R122" t="s">
        <v>139</v>
      </c>
      <c r="S122" s="3">
        <f>K123+K124</f>
        <v>0.24100000000000002</v>
      </c>
      <c r="T122" s="3">
        <f>L123+L124</f>
        <v>0.27817745803357313</v>
      </c>
      <c r="U122" s="3">
        <f>M123+M124</f>
        <v>0.22566371681415928</v>
      </c>
      <c r="V122" s="3">
        <f>N123+N124</f>
        <v>0.17557251908396948</v>
      </c>
    </row>
    <row r="123" spans="1:22" x14ac:dyDescent="0.25">
      <c r="B123" t="s">
        <v>11</v>
      </c>
      <c r="C123">
        <v>171</v>
      </c>
      <c r="D123">
        <v>88</v>
      </c>
      <c r="E123">
        <v>69</v>
      </c>
      <c r="F123">
        <v>14</v>
      </c>
      <c r="J123" t="s">
        <v>11</v>
      </c>
      <c r="K123" s="2">
        <f t="shared" ref="K123:N123" si="45">C123/C127</f>
        <v>0.17100000000000001</v>
      </c>
      <c r="L123" s="2">
        <f t="shared" si="45"/>
        <v>0.21103117505995203</v>
      </c>
      <c r="M123" s="2">
        <f t="shared" si="45"/>
        <v>0.15265486725663716</v>
      </c>
      <c r="N123" s="2">
        <f t="shared" si="45"/>
        <v>0.10687022900763359</v>
      </c>
      <c r="R123" t="s">
        <v>140</v>
      </c>
      <c r="S123" s="3">
        <f>K125+K126</f>
        <v>0.20300000000000001</v>
      </c>
      <c r="T123" s="3">
        <f>L125+L126</f>
        <v>0.10071942446043165</v>
      </c>
      <c r="U123" s="3">
        <f>M125+M126</f>
        <v>0.20796460176991149</v>
      </c>
      <c r="V123" s="3">
        <f>N125+N126</f>
        <v>0.51145038167938928</v>
      </c>
    </row>
    <row r="124" spans="1:22" x14ac:dyDescent="0.25">
      <c r="B124" t="s">
        <v>12</v>
      </c>
      <c r="C124">
        <v>70</v>
      </c>
      <c r="D124">
        <v>28</v>
      </c>
      <c r="E124">
        <v>33</v>
      </c>
      <c r="F124">
        <v>9</v>
      </c>
      <c r="J124" t="s">
        <v>12</v>
      </c>
      <c r="K124" s="2">
        <f t="shared" ref="K124:N124" si="46">C124/C127</f>
        <v>7.0000000000000007E-2</v>
      </c>
      <c r="L124" s="2">
        <f t="shared" si="46"/>
        <v>6.7146282973621102E-2</v>
      </c>
      <c r="M124" s="2">
        <f t="shared" si="46"/>
        <v>7.3008849557522126E-2</v>
      </c>
      <c r="N124" s="2">
        <f t="shared" si="46"/>
        <v>6.8702290076335881E-2</v>
      </c>
    </row>
    <row r="125" spans="1:22" x14ac:dyDescent="0.25">
      <c r="B125" t="s">
        <v>13</v>
      </c>
      <c r="C125">
        <v>125</v>
      </c>
      <c r="D125">
        <v>29</v>
      </c>
      <c r="E125">
        <v>61</v>
      </c>
      <c r="F125">
        <v>35</v>
      </c>
      <c r="J125" t="s">
        <v>13</v>
      </c>
      <c r="K125" s="2">
        <f t="shared" ref="K125:N125" si="47">C125/C127</f>
        <v>0.125</v>
      </c>
      <c r="L125" s="2">
        <f t="shared" si="47"/>
        <v>6.9544364508393283E-2</v>
      </c>
      <c r="M125" s="2">
        <f t="shared" si="47"/>
        <v>0.13495575221238937</v>
      </c>
      <c r="N125" s="2">
        <f t="shared" si="47"/>
        <v>0.26717557251908397</v>
      </c>
    </row>
    <row r="126" spans="1:22" x14ac:dyDescent="0.25">
      <c r="B126" t="s">
        <v>14</v>
      </c>
      <c r="C126">
        <v>78</v>
      </c>
      <c r="D126">
        <v>13</v>
      </c>
      <c r="E126">
        <v>33</v>
      </c>
      <c r="F126">
        <v>32</v>
      </c>
      <c r="J126" t="s">
        <v>14</v>
      </c>
      <c r="K126" s="2">
        <f t="shared" ref="K126:N126" si="48">C126/C127</f>
        <v>7.8E-2</v>
      </c>
      <c r="L126" s="2">
        <f t="shared" si="48"/>
        <v>3.117505995203837E-2</v>
      </c>
      <c r="M126" s="2">
        <f t="shared" si="48"/>
        <v>7.3008849557522126E-2</v>
      </c>
      <c r="N126" s="2">
        <f t="shared" si="48"/>
        <v>0.24427480916030533</v>
      </c>
    </row>
    <row r="127" spans="1:22" x14ac:dyDescent="0.25">
      <c r="A127" t="s">
        <v>3</v>
      </c>
      <c r="C127">
        <v>1000</v>
      </c>
      <c r="D127">
        <v>417</v>
      </c>
      <c r="E127">
        <v>452</v>
      </c>
      <c r="F127">
        <v>131</v>
      </c>
    </row>
    <row r="129" spans="1:23" s="12" customFormat="1" x14ac:dyDescent="0.25"/>
    <row r="132" spans="1:23" x14ac:dyDescent="0.25">
      <c r="A132" t="s">
        <v>137</v>
      </c>
    </row>
    <row r="133" spans="1:23" x14ac:dyDescent="0.25">
      <c r="A133" t="s">
        <v>1</v>
      </c>
    </row>
    <row r="134" spans="1:23" x14ac:dyDescent="0.25">
      <c r="C134" t="s">
        <v>3</v>
      </c>
      <c r="D134" t="s">
        <v>52</v>
      </c>
    </row>
    <row r="135" spans="1:23" s="1" customFormat="1" ht="100" x14ac:dyDescent="0.25">
      <c r="D135" s="1" t="s">
        <v>53</v>
      </c>
      <c r="E135" s="1" t="s">
        <v>54</v>
      </c>
      <c r="F135" s="1" t="s">
        <v>55</v>
      </c>
      <c r="G135" s="1" t="s">
        <v>56</v>
      </c>
      <c r="K135" s="1" t="str">
        <f>C134</f>
        <v>Total</v>
      </c>
      <c r="L135" s="1" t="str">
        <f>D135</f>
        <v>Voted for Kamala Harris in 2024</v>
      </c>
      <c r="M135" s="1" t="str">
        <f>E135</f>
        <v>Voted for Donald Trump in 2024</v>
      </c>
      <c r="N135" s="1" t="str">
        <f>F135</f>
        <v>Voted third party presidential candidate in 2024</v>
      </c>
      <c r="O135" s="1" t="str">
        <f>G135</f>
        <v>Did not vote in 2024</v>
      </c>
      <c r="S135" s="1" t="str">
        <f>K135</f>
        <v>Total</v>
      </c>
      <c r="T135" s="1" t="str">
        <f>L135</f>
        <v>Voted for Kamala Harris in 2024</v>
      </c>
      <c r="U135" s="1" t="str">
        <f>M135</f>
        <v>Voted for Donald Trump in 2024</v>
      </c>
      <c r="V135" s="1" t="str">
        <f>N135</f>
        <v>Voted third party presidential candidate in 2024</v>
      </c>
      <c r="W135" s="1" t="str">
        <f>O135</f>
        <v>Did not vote in 2024</v>
      </c>
    </row>
    <row r="136" spans="1:23" x14ac:dyDescent="0.25">
      <c r="B136" t="s">
        <v>8</v>
      </c>
      <c r="C136">
        <v>117</v>
      </c>
      <c r="D136">
        <v>42</v>
      </c>
      <c r="E136">
        <v>55</v>
      </c>
      <c r="F136">
        <v>1</v>
      </c>
      <c r="G136">
        <v>19</v>
      </c>
      <c r="J136" t="s">
        <v>8</v>
      </c>
      <c r="K136" s="2">
        <f t="shared" ref="K136:O136" si="49">C136/C143</f>
        <v>0.11711711711711711</v>
      </c>
      <c r="L136" s="2">
        <f t="shared" si="49"/>
        <v>0.11444141689373297</v>
      </c>
      <c r="M136" s="2">
        <f t="shared" si="49"/>
        <v>0.14285714285714285</v>
      </c>
      <c r="N136" s="2">
        <f t="shared" si="49"/>
        <v>0.25</v>
      </c>
      <c r="O136" s="2">
        <f t="shared" si="49"/>
        <v>7.8189300411522639E-2</v>
      </c>
      <c r="R136" t="s">
        <v>138</v>
      </c>
      <c r="S136" s="3">
        <f>K136+K137</f>
        <v>0.28328328328328328</v>
      </c>
      <c r="T136" s="3">
        <f>L136+L137</f>
        <v>0.24795640326975477</v>
      </c>
      <c r="U136" s="3">
        <f>M136+M137</f>
        <v>0.36883116883116884</v>
      </c>
      <c r="V136" s="3">
        <f>N136+N137</f>
        <v>0.25</v>
      </c>
      <c r="W136" s="3">
        <f>O136+O137</f>
        <v>0.20164609053497942</v>
      </c>
    </row>
    <row r="137" spans="1:23" x14ac:dyDescent="0.25">
      <c r="B137" t="s">
        <v>9</v>
      </c>
      <c r="C137">
        <v>166</v>
      </c>
      <c r="D137">
        <v>49</v>
      </c>
      <c r="E137">
        <v>87</v>
      </c>
      <c r="F137">
        <v>0</v>
      </c>
      <c r="G137">
        <v>30</v>
      </c>
      <c r="J137" t="s">
        <v>9</v>
      </c>
      <c r="K137" s="2">
        <f t="shared" ref="K137:O137" si="50">C137/C143</f>
        <v>0.16616616616616617</v>
      </c>
      <c r="L137" s="2">
        <f t="shared" si="50"/>
        <v>0.1335149863760218</v>
      </c>
      <c r="M137" s="2">
        <f t="shared" si="50"/>
        <v>0.22597402597402597</v>
      </c>
      <c r="N137" s="2">
        <f t="shared" si="50"/>
        <v>0</v>
      </c>
      <c r="O137" s="2">
        <f t="shared" si="50"/>
        <v>0.12345679012345678</v>
      </c>
      <c r="R137" t="s">
        <v>10</v>
      </c>
      <c r="S137" s="3">
        <f>K138</f>
        <v>0.27327327327327328</v>
      </c>
      <c r="T137" s="3">
        <f>L138</f>
        <v>0.29427792915531337</v>
      </c>
      <c r="U137" s="3">
        <f>M138</f>
        <v>0.2779220779220779</v>
      </c>
      <c r="V137" s="3">
        <f>N138</f>
        <v>0.25</v>
      </c>
      <c r="W137" s="3">
        <f>O138</f>
        <v>0.23456790123456789</v>
      </c>
    </row>
    <row r="138" spans="1:23" x14ac:dyDescent="0.25">
      <c r="B138" t="s">
        <v>10</v>
      </c>
      <c r="C138">
        <v>273</v>
      </c>
      <c r="D138">
        <v>108</v>
      </c>
      <c r="E138">
        <v>107</v>
      </c>
      <c r="F138">
        <v>1</v>
      </c>
      <c r="G138">
        <v>57</v>
      </c>
      <c r="J138" t="s">
        <v>10</v>
      </c>
      <c r="K138" s="2">
        <f t="shared" ref="K138:O138" si="51">C138/C143</f>
        <v>0.27327327327327328</v>
      </c>
      <c r="L138" s="2">
        <f t="shared" si="51"/>
        <v>0.29427792915531337</v>
      </c>
      <c r="M138" s="2">
        <f t="shared" si="51"/>
        <v>0.2779220779220779</v>
      </c>
      <c r="N138" s="2">
        <f t="shared" si="51"/>
        <v>0.25</v>
      </c>
      <c r="O138" s="2">
        <f t="shared" si="51"/>
        <v>0.23456790123456789</v>
      </c>
      <c r="R138" t="s">
        <v>139</v>
      </c>
      <c r="S138" s="3">
        <f>K139+K140</f>
        <v>0.24124124124124124</v>
      </c>
      <c r="T138" s="3">
        <f>L139+L140</f>
        <v>0.30790190735694822</v>
      </c>
      <c r="U138" s="3">
        <f>M139+M140</f>
        <v>0.17662337662337663</v>
      </c>
      <c r="V138" s="3">
        <f>N139+N140</f>
        <v>0.25</v>
      </c>
      <c r="W138" s="3">
        <f>O139+O140</f>
        <v>0.24279835390946503</v>
      </c>
    </row>
    <row r="139" spans="1:23" x14ac:dyDescent="0.25">
      <c r="B139" t="s">
        <v>11</v>
      </c>
      <c r="C139">
        <v>171</v>
      </c>
      <c r="D139">
        <v>82</v>
      </c>
      <c r="E139">
        <v>48</v>
      </c>
      <c r="F139">
        <v>1</v>
      </c>
      <c r="G139">
        <v>40</v>
      </c>
      <c r="J139" t="s">
        <v>11</v>
      </c>
      <c r="K139" s="2">
        <f t="shared" ref="K139:O139" si="52">C139/C143</f>
        <v>0.17117117117117117</v>
      </c>
      <c r="L139" s="2">
        <f t="shared" si="52"/>
        <v>0.22343324250681199</v>
      </c>
      <c r="M139" s="2">
        <f t="shared" si="52"/>
        <v>0.12467532467532468</v>
      </c>
      <c r="N139" s="2">
        <f t="shared" si="52"/>
        <v>0.25</v>
      </c>
      <c r="O139" s="2">
        <f t="shared" si="52"/>
        <v>0.16460905349794239</v>
      </c>
      <c r="R139" t="s">
        <v>140</v>
      </c>
      <c r="S139" s="3">
        <f>K141+K142</f>
        <v>0.2022022022022022</v>
      </c>
      <c r="T139" s="3">
        <f>L141+L142</f>
        <v>0.14986376021798364</v>
      </c>
      <c r="U139" s="3">
        <f>M141+M142</f>
        <v>0.17662337662337663</v>
      </c>
      <c r="V139" s="3">
        <f>N141+N142</f>
        <v>0.25</v>
      </c>
      <c r="W139" s="3">
        <f>O141+O142</f>
        <v>0.32098765432098764</v>
      </c>
    </row>
    <row r="140" spans="1:23" x14ac:dyDescent="0.25">
      <c r="B140" t="s">
        <v>12</v>
      </c>
      <c r="C140">
        <v>70</v>
      </c>
      <c r="D140">
        <v>31</v>
      </c>
      <c r="E140">
        <v>20</v>
      </c>
      <c r="F140">
        <v>0</v>
      </c>
      <c r="G140">
        <v>19</v>
      </c>
      <c r="J140" t="s">
        <v>12</v>
      </c>
      <c r="K140" s="2">
        <f t="shared" ref="K140:O140" si="53">C140/C143</f>
        <v>7.0070070070070073E-2</v>
      </c>
      <c r="L140" s="2">
        <f t="shared" si="53"/>
        <v>8.4468664850136238E-2</v>
      </c>
      <c r="M140" s="2">
        <f t="shared" si="53"/>
        <v>5.1948051948051951E-2</v>
      </c>
      <c r="N140" s="2">
        <f t="shared" si="53"/>
        <v>0</v>
      </c>
      <c r="O140" s="2">
        <f t="shared" si="53"/>
        <v>7.8189300411522639E-2</v>
      </c>
    </row>
    <row r="141" spans="1:23" x14ac:dyDescent="0.25">
      <c r="B141" t="s">
        <v>13</v>
      </c>
      <c r="C141">
        <v>125</v>
      </c>
      <c r="D141">
        <v>40</v>
      </c>
      <c r="E141">
        <v>42</v>
      </c>
      <c r="F141">
        <v>0</v>
      </c>
      <c r="G141">
        <v>43</v>
      </c>
      <c r="J141" t="s">
        <v>13</v>
      </c>
      <c r="K141" s="2">
        <f t="shared" ref="K141:O141" si="54">C141/C143</f>
        <v>0.12512512512512514</v>
      </c>
      <c r="L141" s="2">
        <f t="shared" si="54"/>
        <v>0.10899182561307902</v>
      </c>
      <c r="M141" s="2">
        <f t="shared" si="54"/>
        <v>0.10909090909090909</v>
      </c>
      <c r="N141" s="2">
        <f t="shared" si="54"/>
        <v>0</v>
      </c>
      <c r="O141" s="2">
        <f t="shared" si="54"/>
        <v>0.17695473251028807</v>
      </c>
    </row>
    <row r="142" spans="1:23" x14ac:dyDescent="0.25">
      <c r="B142" t="s">
        <v>14</v>
      </c>
      <c r="C142">
        <v>77</v>
      </c>
      <c r="D142">
        <v>15</v>
      </c>
      <c r="E142">
        <v>26</v>
      </c>
      <c r="F142">
        <v>1</v>
      </c>
      <c r="G142">
        <v>35</v>
      </c>
      <c r="J142" t="s">
        <v>14</v>
      </c>
      <c r="K142" s="2">
        <f t="shared" ref="K142:O142" si="55">C142/C143</f>
        <v>7.7077077077077075E-2</v>
      </c>
      <c r="L142" s="2">
        <f t="shared" si="55"/>
        <v>4.0871934604904632E-2</v>
      </c>
      <c r="M142" s="2">
        <f t="shared" si="55"/>
        <v>6.7532467532467527E-2</v>
      </c>
      <c r="N142" s="2">
        <f t="shared" si="55"/>
        <v>0.25</v>
      </c>
      <c r="O142" s="2">
        <f t="shared" si="55"/>
        <v>0.1440329218106996</v>
      </c>
    </row>
    <row r="143" spans="1:23" x14ac:dyDescent="0.25">
      <c r="A143" t="s">
        <v>3</v>
      </c>
      <c r="C143">
        <v>999</v>
      </c>
      <c r="D143">
        <v>367</v>
      </c>
      <c r="E143">
        <v>385</v>
      </c>
      <c r="F143">
        <v>4</v>
      </c>
      <c r="G143">
        <v>243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ED4F1-94E7-504D-9D8B-E36D5470CC3D}">
  <dimension ref="A1:E14"/>
  <sheetViews>
    <sheetView showGridLines="0" tabSelected="1" workbookViewId="0"/>
  </sheetViews>
  <sheetFormatPr baseColWidth="10" defaultRowHeight="19" x14ac:dyDescent="0.25"/>
  <cols>
    <col min="1" max="1" width="42.28515625" customWidth="1"/>
    <col min="2" max="5" width="12.140625" style="7" customWidth="1"/>
  </cols>
  <sheetData>
    <row r="1" spans="1:5" x14ac:dyDescent="0.25">
      <c r="A1" t="s">
        <v>216</v>
      </c>
    </row>
    <row r="3" spans="1:5" x14ac:dyDescent="0.25">
      <c r="B3" s="16" t="s">
        <v>204</v>
      </c>
      <c r="C3" s="16"/>
      <c r="D3" s="16"/>
      <c r="E3" s="16"/>
    </row>
    <row r="4" spans="1:5" ht="40" x14ac:dyDescent="0.25">
      <c r="B4" s="8" t="s">
        <v>3</v>
      </c>
      <c r="C4" s="8" t="s">
        <v>4</v>
      </c>
      <c r="D4" s="8" t="s">
        <v>5</v>
      </c>
      <c r="E4" s="8" t="s">
        <v>6</v>
      </c>
    </row>
    <row r="5" spans="1:5" s="11" customFormat="1" ht="26" customHeight="1" x14ac:dyDescent="0.25">
      <c r="A5" s="9" t="s">
        <v>198</v>
      </c>
      <c r="B5" s="10">
        <v>0.68662674650698596</v>
      </c>
      <c r="C5" s="10">
        <v>0.64965986394557818</v>
      </c>
      <c r="D5" s="10">
        <v>0.66201117318435754</v>
      </c>
      <c r="E5" s="10">
        <v>0.80769230769230771</v>
      </c>
    </row>
    <row r="6" spans="1:5" s="11" customFormat="1" ht="26" customHeight="1" x14ac:dyDescent="0.25">
      <c r="A6" s="9" t="s">
        <v>194</v>
      </c>
      <c r="B6" s="10">
        <v>0.64071856287425155</v>
      </c>
      <c r="C6" s="10">
        <v>0.61904761904761907</v>
      </c>
      <c r="D6" s="10">
        <v>0.62290502793296088</v>
      </c>
      <c r="E6" s="10">
        <v>0.72982456140350882</v>
      </c>
    </row>
    <row r="7" spans="1:5" s="11" customFormat="1" ht="26" customHeight="1" x14ac:dyDescent="0.25">
      <c r="A7" s="9" t="s">
        <v>201</v>
      </c>
      <c r="B7" s="10">
        <v>0.45845845845845845</v>
      </c>
      <c r="C7" s="10">
        <v>0.43686006825938561</v>
      </c>
      <c r="D7" s="10">
        <v>0.45403899721448465</v>
      </c>
      <c r="E7" s="10">
        <v>0.5140845070422535</v>
      </c>
    </row>
    <row r="8" spans="1:5" s="11" customFormat="1" ht="26" customHeight="1" x14ac:dyDescent="0.25">
      <c r="A8" s="9" t="s">
        <v>195</v>
      </c>
      <c r="B8" s="10">
        <v>0.39720558882235529</v>
      </c>
      <c r="C8" s="10">
        <v>0.3401360544217687</v>
      </c>
      <c r="D8" s="10">
        <v>0.37325905292479111</v>
      </c>
      <c r="E8" s="10">
        <v>0.52097902097902105</v>
      </c>
    </row>
    <row r="9" spans="1:5" s="11" customFormat="1" ht="26" customHeight="1" x14ac:dyDescent="0.25">
      <c r="A9" s="9" t="s">
        <v>203</v>
      </c>
      <c r="B9" s="10">
        <v>0.30869130869130867</v>
      </c>
      <c r="C9" s="10">
        <v>0.28911564625850339</v>
      </c>
      <c r="D9" s="10">
        <v>0.2857142857142857</v>
      </c>
      <c r="E9" s="10">
        <v>0.36842105263157893</v>
      </c>
    </row>
    <row r="10" spans="1:5" s="11" customFormat="1" ht="26" customHeight="1" x14ac:dyDescent="0.25">
      <c r="A10" s="9" t="s">
        <v>200</v>
      </c>
      <c r="B10" s="10">
        <v>0.28471528471528473</v>
      </c>
      <c r="C10" s="10">
        <v>0.24489795918367346</v>
      </c>
      <c r="D10" s="10">
        <v>0.25698324022346369</v>
      </c>
      <c r="E10" s="10">
        <v>0.37894736842105259</v>
      </c>
    </row>
    <row r="11" spans="1:5" s="11" customFormat="1" ht="26" customHeight="1" x14ac:dyDescent="0.25">
      <c r="A11" s="9" t="s">
        <v>202</v>
      </c>
      <c r="B11" s="10">
        <v>0.25625625625625625</v>
      </c>
      <c r="C11" s="10">
        <v>0.21088435374149661</v>
      </c>
      <c r="D11" s="10">
        <v>0.25210084033613445</v>
      </c>
      <c r="E11" s="10">
        <v>0.30877192982456142</v>
      </c>
    </row>
    <row r="12" spans="1:5" s="11" customFormat="1" ht="26" customHeight="1" x14ac:dyDescent="0.25">
      <c r="A12" s="9" t="s">
        <v>196</v>
      </c>
      <c r="B12" s="10">
        <v>0.23976023976023977</v>
      </c>
      <c r="C12" s="10">
        <v>0.18305084745762712</v>
      </c>
      <c r="D12" s="10">
        <v>0.23463687150837989</v>
      </c>
      <c r="E12" s="10">
        <v>0.32746478873239437</v>
      </c>
    </row>
    <row r="13" spans="1:5" s="11" customFormat="1" ht="26" customHeight="1" x14ac:dyDescent="0.25">
      <c r="A13" s="9" t="s">
        <v>197</v>
      </c>
      <c r="B13" s="10">
        <v>0.23276723276723277</v>
      </c>
      <c r="C13" s="10">
        <v>0.2142857142857143</v>
      </c>
      <c r="D13" s="10">
        <v>0.2011173184357542</v>
      </c>
      <c r="E13" s="10">
        <v>0.29122807017543861</v>
      </c>
    </row>
    <row r="14" spans="1:5" s="11" customFormat="1" ht="26" customHeight="1" x14ac:dyDescent="0.25">
      <c r="A14" s="9" t="s">
        <v>199</v>
      </c>
      <c r="B14" s="10">
        <v>0.20682730923694778</v>
      </c>
      <c r="C14" s="10">
        <v>0.15753424657534246</v>
      </c>
      <c r="D14" s="10">
        <v>0.20168067226890757</v>
      </c>
      <c r="E14" s="10">
        <v>0.28169014084507038</v>
      </c>
    </row>
  </sheetData>
  <sortState xmlns:xlrd2="http://schemas.microsoft.com/office/spreadsheetml/2017/richdata2" ref="A5:E14">
    <sortCondition descending="1" ref="B5:B14"/>
  </sortState>
  <mergeCells count="1">
    <mergeCell ref="B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1930F-65AB-164C-9CD9-C9AF2AAC6F5D}">
  <dimension ref="A1:W116"/>
  <sheetViews>
    <sheetView showGridLines="0" workbookViewId="0"/>
  </sheetViews>
  <sheetFormatPr baseColWidth="10" defaultRowHeight="19" x14ac:dyDescent="0.25"/>
  <cols>
    <col min="2" max="2" width="23.7109375" customWidth="1"/>
    <col min="5" max="5" width="12.85546875" customWidth="1"/>
    <col min="6" max="6" width="13.140625" customWidth="1"/>
    <col min="10" max="10" width="20.7109375" customWidth="1"/>
    <col min="13" max="13" width="11.7109375" customWidth="1"/>
    <col min="14" max="14" width="13.85546875" customWidth="1"/>
    <col min="18" max="18" width="16.140625" customWidth="1"/>
    <col min="21" max="21" width="11.7109375" customWidth="1"/>
    <col min="22" max="22" width="13.5703125" customWidth="1"/>
  </cols>
  <sheetData>
    <row r="1" spans="1:23" x14ac:dyDescent="0.25">
      <c r="A1" s="5" t="s">
        <v>172</v>
      </c>
    </row>
    <row r="2" spans="1:23" x14ac:dyDescent="0.25">
      <c r="A2" t="s">
        <v>173</v>
      </c>
    </row>
    <row r="4" spans="1:23" x14ac:dyDescent="0.25">
      <c r="A4" t="s">
        <v>157</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158</v>
      </c>
      <c r="C8">
        <v>227</v>
      </c>
      <c r="D8">
        <v>89</v>
      </c>
      <c r="E8">
        <v>67</v>
      </c>
      <c r="F8">
        <v>66</v>
      </c>
      <c r="G8">
        <v>5</v>
      </c>
      <c r="J8" t="str">
        <f>B8</f>
        <v>Very important</v>
      </c>
      <c r="K8" s="2">
        <f>C8/C12</f>
        <v>0.22677322677322678</v>
      </c>
      <c r="L8" s="2">
        <f>D8/D12</f>
        <v>0.30169491525423731</v>
      </c>
      <c r="M8" s="2">
        <f>E8/E12</f>
        <v>0.1876750700280112</v>
      </c>
      <c r="N8" s="2">
        <f>F8/F12</f>
        <v>0.23157894736842105</v>
      </c>
      <c r="O8" s="2">
        <f>G8/G12</f>
        <v>7.8125E-2</v>
      </c>
      <c r="R8" t="s">
        <v>170</v>
      </c>
      <c r="S8" s="3">
        <f>K8+K9</f>
        <v>0.6413586413586414</v>
      </c>
      <c r="T8" s="3">
        <f>L8+L9</f>
        <v>0.77627118644067794</v>
      </c>
      <c r="U8" s="3">
        <f>M8+M9</f>
        <v>0.56862745098039214</v>
      </c>
      <c r="V8" s="3">
        <f>N8+N9</f>
        <v>0.6596491228070176</v>
      </c>
      <c r="W8" s="3">
        <f>O8+O9</f>
        <v>0.34375</v>
      </c>
    </row>
    <row r="9" spans="1:23" x14ac:dyDescent="0.25">
      <c r="B9" t="s">
        <v>159</v>
      </c>
      <c r="C9">
        <v>415</v>
      </c>
      <c r="D9">
        <v>140</v>
      </c>
      <c r="E9">
        <v>136</v>
      </c>
      <c r="F9">
        <v>122</v>
      </c>
      <c r="G9">
        <v>17</v>
      </c>
      <c r="J9" t="str">
        <f>B9</f>
        <v>Somewhat important</v>
      </c>
      <c r="K9" s="2">
        <f>C9/C12</f>
        <v>0.41458541458541459</v>
      </c>
      <c r="L9" s="2">
        <f>D9/D12</f>
        <v>0.47457627118644069</v>
      </c>
      <c r="M9" s="2">
        <f>E9/E12</f>
        <v>0.38095238095238093</v>
      </c>
      <c r="N9" s="2">
        <f>F9/F12</f>
        <v>0.42807017543859649</v>
      </c>
      <c r="O9" s="2">
        <f>G9/G12</f>
        <v>0.265625</v>
      </c>
      <c r="R9" t="s">
        <v>171</v>
      </c>
      <c r="S9" s="3">
        <f>K10+K11</f>
        <v>0.3586413586413586</v>
      </c>
      <c r="T9" s="3">
        <f>L10+L11</f>
        <v>0.22372881355932206</v>
      </c>
      <c r="U9" s="3">
        <f>M10+M11</f>
        <v>0.43137254901960786</v>
      </c>
      <c r="V9" s="3">
        <f>N10+N11</f>
        <v>0.3403508771929824</v>
      </c>
      <c r="W9" s="3">
        <f>O10+O11</f>
        <v>0.65625</v>
      </c>
    </row>
    <row r="10" spans="1:23" x14ac:dyDescent="0.25">
      <c r="B10" t="s">
        <v>160</v>
      </c>
      <c r="C10">
        <v>230</v>
      </c>
      <c r="D10">
        <v>45</v>
      </c>
      <c r="E10">
        <v>91</v>
      </c>
      <c r="F10">
        <v>74</v>
      </c>
      <c r="G10">
        <v>20</v>
      </c>
      <c r="J10" t="str">
        <f>B10</f>
        <v>Not too important</v>
      </c>
      <c r="K10" s="2">
        <f>C10/C12</f>
        <v>0.22977022977022976</v>
      </c>
      <c r="L10" s="2">
        <f>D10/D12</f>
        <v>0.15254237288135594</v>
      </c>
      <c r="M10" s="2">
        <f>E10/E12</f>
        <v>0.25490196078431371</v>
      </c>
      <c r="N10" s="2">
        <f>F10/F12</f>
        <v>0.25964912280701752</v>
      </c>
      <c r="O10" s="2">
        <f>G10/G12</f>
        <v>0.3125</v>
      </c>
    </row>
    <row r="11" spans="1:23" x14ac:dyDescent="0.25">
      <c r="B11" t="s">
        <v>161</v>
      </c>
      <c r="C11">
        <v>129</v>
      </c>
      <c r="D11">
        <v>21</v>
      </c>
      <c r="E11">
        <v>63</v>
      </c>
      <c r="F11">
        <v>23</v>
      </c>
      <c r="G11">
        <v>22</v>
      </c>
      <c r="J11" t="str">
        <f>B11</f>
        <v>Not at all important</v>
      </c>
      <c r="K11" s="2">
        <f>C11/C12</f>
        <v>0.12887112887112886</v>
      </c>
      <c r="L11" s="2">
        <f>D11/D12</f>
        <v>7.1186440677966104E-2</v>
      </c>
      <c r="M11" s="2">
        <f>E11/E12</f>
        <v>0.17647058823529413</v>
      </c>
      <c r="N11" s="2">
        <f>F11/F12</f>
        <v>8.0701754385964913E-2</v>
      </c>
      <c r="O11" s="2">
        <f>G11/G12</f>
        <v>0.34375</v>
      </c>
    </row>
    <row r="12" spans="1:23" x14ac:dyDescent="0.25">
      <c r="A12" t="s">
        <v>3</v>
      </c>
      <c r="C12">
        <v>1001</v>
      </c>
      <c r="D12">
        <v>295</v>
      </c>
      <c r="E12">
        <v>357</v>
      </c>
      <c r="F12">
        <v>285</v>
      </c>
      <c r="G12">
        <v>64</v>
      </c>
    </row>
    <row r="14" spans="1:23" s="12" customFormat="1" x14ac:dyDescent="0.25"/>
    <row r="17" spans="1:23" x14ac:dyDescent="0.25">
      <c r="A17" t="s">
        <v>162</v>
      </c>
    </row>
    <row r="18" spans="1:23" x14ac:dyDescent="0.25">
      <c r="A18" t="s">
        <v>1</v>
      </c>
    </row>
    <row r="19" spans="1:23" x14ac:dyDescent="0.25">
      <c r="C19" t="s">
        <v>3</v>
      </c>
      <c r="D19" t="s">
        <v>16</v>
      </c>
    </row>
    <row r="20" spans="1:23" s="1" customFormat="1" ht="40" x14ac:dyDescent="0.25">
      <c r="D20" s="1" t="s">
        <v>17</v>
      </c>
      <c r="E20" s="1" t="s">
        <v>18</v>
      </c>
      <c r="F20" s="1" t="s">
        <v>19</v>
      </c>
      <c r="G20" s="1" t="s">
        <v>20</v>
      </c>
      <c r="K20" s="1" t="str">
        <f>C19</f>
        <v>Total</v>
      </c>
      <c r="L20" s="1" t="str">
        <f>D20</f>
        <v>Liberal (Very)</v>
      </c>
      <c r="M20" s="1" t="str">
        <f>E20</f>
        <v>Moderate</v>
      </c>
      <c r="N20" s="1" t="str">
        <f>F20</f>
        <v>Conservative (Very)</v>
      </c>
      <c r="O20" s="1" t="str">
        <f>G20</f>
        <v>Not sure</v>
      </c>
      <c r="S20" s="1" t="str">
        <f>K20</f>
        <v>Total</v>
      </c>
      <c r="T20" s="1" t="str">
        <f>L20</f>
        <v>Liberal (Very)</v>
      </c>
      <c r="U20" s="1" t="str">
        <f>M20</f>
        <v>Moderate</v>
      </c>
      <c r="V20" s="1" t="str">
        <f>N20</f>
        <v>Conservative (Very)</v>
      </c>
      <c r="W20" s="1" t="str">
        <f>O20</f>
        <v>Not sure</v>
      </c>
    </row>
    <row r="21" spans="1:23" x14ac:dyDescent="0.25">
      <c r="B21" t="s">
        <v>158</v>
      </c>
      <c r="C21">
        <v>226</v>
      </c>
      <c r="D21">
        <v>89</v>
      </c>
      <c r="E21">
        <v>52</v>
      </c>
      <c r="F21">
        <v>80</v>
      </c>
      <c r="G21">
        <v>5</v>
      </c>
      <c r="J21" t="str">
        <f>B21</f>
        <v>Very important</v>
      </c>
      <c r="K21" s="2">
        <f>C21/C25</f>
        <v>0.22622622622622623</v>
      </c>
      <c r="L21" s="2">
        <f>D21/D25</f>
        <v>0.35599999999999998</v>
      </c>
      <c r="M21" s="2">
        <f>E21/E25</f>
        <v>0.15294117647058825</v>
      </c>
      <c r="N21" s="2">
        <f>F21/F25</f>
        <v>0.23391812865497075</v>
      </c>
      <c r="O21" s="2">
        <f>G21/G25</f>
        <v>7.4626865671641784E-2</v>
      </c>
      <c r="R21" t="s">
        <v>170</v>
      </c>
      <c r="S21" s="3">
        <f>K21+K22</f>
        <v>0.64164164164164172</v>
      </c>
      <c r="T21" s="3">
        <f>L21+L22</f>
        <v>0.80800000000000005</v>
      </c>
      <c r="U21" s="3">
        <f>M21+M22</f>
        <v>0.52941176470588236</v>
      </c>
      <c r="V21" s="3">
        <f>N21+N22</f>
        <v>0.68128654970760238</v>
      </c>
      <c r="W21" s="3">
        <f>O21+O22</f>
        <v>0.38805970149253732</v>
      </c>
    </row>
    <row r="22" spans="1:23" x14ac:dyDescent="0.25">
      <c r="B22" t="s">
        <v>159</v>
      </c>
      <c r="C22">
        <v>415</v>
      </c>
      <c r="D22">
        <v>113</v>
      </c>
      <c r="E22">
        <v>128</v>
      </c>
      <c r="F22">
        <v>153</v>
      </c>
      <c r="G22">
        <v>21</v>
      </c>
      <c r="J22" t="str">
        <f>B22</f>
        <v>Somewhat important</v>
      </c>
      <c r="K22" s="2">
        <f>C22/C25</f>
        <v>0.41541541541541543</v>
      </c>
      <c r="L22" s="2">
        <f>D22/D25</f>
        <v>0.45200000000000001</v>
      </c>
      <c r="M22" s="2">
        <f>E22/E25</f>
        <v>0.37647058823529411</v>
      </c>
      <c r="N22" s="2">
        <f>F22/F25</f>
        <v>0.44736842105263158</v>
      </c>
      <c r="O22" s="2">
        <f>G22/G25</f>
        <v>0.31343283582089554</v>
      </c>
      <c r="R22" t="s">
        <v>171</v>
      </c>
      <c r="S22" s="3">
        <f>K23+K24</f>
        <v>0.35835835835835839</v>
      </c>
      <c r="T22" s="3">
        <f>L23+L24</f>
        <v>0.192</v>
      </c>
      <c r="U22" s="3">
        <f>M23+M24</f>
        <v>0.47058823529411764</v>
      </c>
      <c r="V22" s="3">
        <f>N23+N24</f>
        <v>0.31871345029239762</v>
      </c>
      <c r="W22" s="3">
        <f>O23+O24</f>
        <v>0.61194029850746268</v>
      </c>
    </row>
    <row r="23" spans="1:23" x14ac:dyDescent="0.25">
      <c r="B23" t="s">
        <v>160</v>
      </c>
      <c r="C23">
        <v>229</v>
      </c>
      <c r="D23">
        <v>31</v>
      </c>
      <c r="E23">
        <v>106</v>
      </c>
      <c r="F23">
        <v>79</v>
      </c>
      <c r="G23">
        <v>13</v>
      </c>
      <c r="J23" t="str">
        <f>B23</f>
        <v>Not too important</v>
      </c>
      <c r="K23" s="2">
        <f>C23/C25</f>
        <v>0.22922922922922923</v>
      </c>
      <c r="L23" s="2">
        <f>D23/D25</f>
        <v>0.124</v>
      </c>
      <c r="M23" s="2">
        <f>E23/E25</f>
        <v>0.31176470588235294</v>
      </c>
      <c r="N23" s="2">
        <f>F23/F25</f>
        <v>0.23099415204678361</v>
      </c>
      <c r="O23" s="2">
        <f>G23/G25</f>
        <v>0.19402985074626866</v>
      </c>
    </row>
    <row r="24" spans="1:23" x14ac:dyDescent="0.25">
      <c r="B24" t="s">
        <v>161</v>
      </c>
      <c r="C24">
        <v>129</v>
      </c>
      <c r="D24">
        <v>17</v>
      </c>
      <c r="E24">
        <v>54</v>
      </c>
      <c r="F24">
        <v>30</v>
      </c>
      <c r="G24">
        <v>28</v>
      </c>
      <c r="J24" t="str">
        <f>B24</f>
        <v>Not at all important</v>
      </c>
      <c r="K24" s="2">
        <f>C24/C25</f>
        <v>0.12912912912912913</v>
      </c>
      <c r="L24" s="2">
        <f>D24/D25</f>
        <v>6.8000000000000005E-2</v>
      </c>
      <c r="M24" s="2">
        <f>E24/E25</f>
        <v>0.1588235294117647</v>
      </c>
      <c r="N24" s="2">
        <f>F24/F25</f>
        <v>8.771929824561403E-2</v>
      </c>
      <c r="O24" s="2">
        <f>G24/G25</f>
        <v>0.41791044776119401</v>
      </c>
    </row>
    <row r="25" spans="1:23" x14ac:dyDescent="0.25">
      <c r="A25" t="s">
        <v>3</v>
      </c>
      <c r="C25">
        <v>999</v>
      </c>
      <c r="D25">
        <v>250</v>
      </c>
      <c r="E25">
        <v>340</v>
      </c>
      <c r="F25">
        <v>342</v>
      </c>
      <c r="G25">
        <v>67</v>
      </c>
    </row>
    <row r="27" spans="1:23" s="12" customFormat="1" x14ac:dyDescent="0.25"/>
    <row r="30" spans="1:23" x14ac:dyDescent="0.25">
      <c r="A30" t="s">
        <v>163</v>
      </c>
    </row>
    <row r="31" spans="1:23" x14ac:dyDescent="0.25">
      <c r="A31" t="s">
        <v>1</v>
      </c>
    </row>
    <row r="32" spans="1:23" x14ac:dyDescent="0.25">
      <c r="C32" t="s">
        <v>3</v>
      </c>
      <c r="D32" t="s">
        <v>22</v>
      </c>
    </row>
    <row r="33" spans="1:23" s="1" customFormat="1" ht="60" x14ac:dyDescent="0.25">
      <c r="D33" s="1" t="s">
        <v>23</v>
      </c>
      <c r="E33" s="1" t="s">
        <v>24</v>
      </c>
      <c r="F33" s="1" t="s">
        <v>25</v>
      </c>
      <c r="K33" s="1" t="str">
        <f>C32</f>
        <v>Total</v>
      </c>
      <c r="L33" s="1" t="str">
        <f>D33</f>
        <v>White non-Hispanic</v>
      </c>
      <c r="M33" s="1" t="str">
        <f>E33</f>
        <v>Black non-Hispanic</v>
      </c>
      <c r="N33" s="1" t="str">
        <f>F33</f>
        <v>Hispanic/Latino &amp; all other races</v>
      </c>
      <c r="S33" s="1" t="str">
        <f>K33</f>
        <v>Total</v>
      </c>
      <c r="T33" s="1" t="str">
        <f>L33</f>
        <v>White non-Hispanic</v>
      </c>
      <c r="U33" s="1" t="str">
        <f>M33</f>
        <v>Black non-Hispanic</v>
      </c>
      <c r="V33" s="1" t="str">
        <f>N33</f>
        <v>Hispanic/Latino &amp; all other races</v>
      </c>
    </row>
    <row r="34" spans="1:23" x14ac:dyDescent="0.25">
      <c r="B34" t="s">
        <v>158</v>
      </c>
      <c r="C34">
        <v>227</v>
      </c>
      <c r="D34">
        <v>135</v>
      </c>
      <c r="E34">
        <v>47</v>
      </c>
      <c r="F34">
        <v>45</v>
      </c>
      <c r="J34" t="str">
        <f>B34</f>
        <v>Very important</v>
      </c>
      <c r="K34" s="2">
        <f>C34/C38</f>
        <v>0.22654690618762474</v>
      </c>
      <c r="L34" s="2">
        <f>D34/D38</f>
        <v>0.21428571428571427</v>
      </c>
      <c r="M34" s="2">
        <f>E34/E38</f>
        <v>0.22065727699530516</v>
      </c>
      <c r="N34" s="2">
        <f>F34/F38</f>
        <v>0.28301886792452829</v>
      </c>
      <c r="R34" t="s">
        <v>170</v>
      </c>
      <c r="S34" s="3">
        <f>K34+K35</f>
        <v>0.64071856287425155</v>
      </c>
      <c r="T34" s="3">
        <f>L34+L35</f>
        <v>0.60317460317460314</v>
      </c>
      <c r="U34" s="3">
        <f>M34+M35</f>
        <v>0.69953051643192488</v>
      </c>
      <c r="V34" s="3">
        <f>N34+N35</f>
        <v>0.71069182389937113</v>
      </c>
      <c r="W34" s="3"/>
    </row>
    <row r="35" spans="1:23" x14ac:dyDescent="0.25">
      <c r="B35" t="s">
        <v>159</v>
      </c>
      <c r="C35">
        <v>415</v>
      </c>
      <c r="D35">
        <v>245</v>
      </c>
      <c r="E35">
        <v>102</v>
      </c>
      <c r="F35">
        <v>68</v>
      </c>
      <c r="J35" t="str">
        <f>B35</f>
        <v>Somewhat important</v>
      </c>
      <c r="K35" s="2">
        <f>C35/C38</f>
        <v>0.41417165668662675</v>
      </c>
      <c r="L35" s="2">
        <f>D35/D38</f>
        <v>0.3888888888888889</v>
      </c>
      <c r="M35" s="2">
        <f>E35/E38</f>
        <v>0.47887323943661969</v>
      </c>
      <c r="N35" s="2">
        <f>F35/F38</f>
        <v>0.42767295597484278</v>
      </c>
      <c r="R35" t="s">
        <v>171</v>
      </c>
      <c r="S35" s="3">
        <f>K36+K37</f>
        <v>0.35928143712574845</v>
      </c>
      <c r="T35" s="3">
        <f>L36+L37</f>
        <v>0.39682539682539686</v>
      </c>
      <c r="U35" s="3">
        <f>M36+M37</f>
        <v>0.30046948356807512</v>
      </c>
      <c r="V35" s="3">
        <f>N36+N37</f>
        <v>0.28930817610062892</v>
      </c>
      <c r="W35" s="3"/>
    </row>
    <row r="36" spans="1:23" x14ac:dyDescent="0.25">
      <c r="B36" t="s">
        <v>160</v>
      </c>
      <c r="C36">
        <v>230</v>
      </c>
      <c r="D36">
        <v>164</v>
      </c>
      <c r="E36">
        <v>32</v>
      </c>
      <c r="F36">
        <v>34</v>
      </c>
      <c r="J36" t="str">
        <f>B36</f>
        <v>Not too important</v>
      </c>
      <c r="K36" s="2">
        <f>C36/C38</f>
        <v>0.22954091816367264</v>
      </c>
      <c r="L36" s="2">
        <f>D36/D38</f>
        <v>0.26031746031746034</v>
      </c>
      <c r="M36" s="2">
        <f>E36/E38</f>
        <v>0.15023474178403756</v>
      </c>
      <c r="N36" s="2">
        <f>F36/F38</f>
        <v>0.21383647798742139</v>
      </c>
    </row>
    <row r="37" spans="1:23" x14ac:dyDescent="0.25">
      <c r="B37" t="s">
        <v>161</v>
      </c>
      <c r="C37">
        <v>130</v>
      </c>
      <c r="D37">
        <v>86</v>
      </c>
      <c r="E37">
        <v>32</v>
      </c>
      <c r="F37">
        <v>12</v>
      </c>
      <c r="J37" t="str">
        <f>B37</f>
        <v>Not at all important</v>
      </c>
      <c r="K37" s="2">
        <f>C37/C38</f>
        <v>0.12974051896207583</v>
      </c>
      <c r="L37" s="2">
        <f>D37/D38</f>
        <v>0.13650793650793649</v>
      </c>
      <c r="M37" s="2">
        <f>E37/E38</f>
        <v>0.15023474178403756</v>
      </c>
      <c r="N37" s="2">
        <f>F37/F38</f>
        <v>7.5471698113207544E-2</v>
      </c>
    </row>
    <row r="38" spans="1:23" x14ac:dyDescent="0.25">
      <c r="A38" t="s">
        <v>3</v>
      </c>
      <c r="C38">
        <v>1002</v>
      </c>
      <c r="D38">
        <v>630</v>
      </c>
      <c r="E38">
        <v>213</v>
      </c>
      <c r="F38">
        <v>159</v>
      </c>
    </row>
    <row r="40" spans="1:23" s="12" customFormat="1" x14ac:dyDescent="0.25"/>
    <row r="43" spans="1:23" x14ac:dyDescent="0.25">
      <c r="A43" t="s">
        <v>164</v>
      </c>
    </row>
    <row r="44" spans="1:23" x14ac:dyDescent="0.25">
      <c r="A44" t="s">
        <v>1</v>
      </c>
    </row>
    <row r="45" spans="1:23" x14ac:dyDescent="0.25">
      <c r="C45" t="s">
        <v>3</v>
      </c>
      <c r="D45" t="s">
        <v>27</v>
      </c>
    </row>
    <row r="46" spans="1:23" x14ac:dyDescent="0.25">
      <c r="D46" t="s">
        <v>28</v>
      </c>
      <c r="E46" t="s">
        <v>29</v>
      </c>
      <c r="K46" t="str">
        <f>C45</f>
        <v>Total</v>
      </c>
      <c r="L46" t="str">
        <f>D46</f>
        <v>Male</v>
      </c>
      <c r="M46" t="str">
        <f>E46</f>
        <v>Female</v>
      </c>
      <c r="R46" s="1"/>
      <c r="S46" s="1" t="str">
        <f>K46</f>
        <v>Total</v>
      </c>
      <c r="T46" s="1" t="str">
        <f>L46</f>
        <v>Male</v>
      </c>
      <c r="U46" s="1" t="str">
        <f>M46</f>
        <v>Female</v>
      </c>
      <c r="V46" s="1"/>
      <c r="W46" s="1"/>
    </row>
    <row r="47" spans="1:23" x14ac:dyDescent="0.25">
      <c r="B47" t="s">
        <v>158</v>
      </c>
      <c r="C47">
        <v>227</v>
      </c>
      <c r="D47">
        <v>133</v>
      </c>
      <c r="E47">
        <v>94</v>
      </c>
      <c r="J47" t="str">
        <f>B47</f>
        <v>Very important</v>
      </c>
      <c r="K47" s="2">
        <f>C47/C51</f>
        <v>0.22700000000000001</v>
      </c>
      <c r="L47" s="2">
        <f>D47/D51</f>
        <v>0.27593360995850624</v>
      </c>
      <c r="M47" s="2">
        <f>E47/E51</f>
        <v>0.18146718146718147</v>
      </c>
      <c r="R47" t="s">
        <v>170</v>
      </c>
      <c r="S47" s="3">
        <f>K47+K48</f>
        <v>0.64200000000000002</v>
      </c>
      <c r="T47" s="3">
        <f>L47+L48</f>
        <v>0.64937759336099588</v>
      </c>
      <c r="U47" s="3">
        <f>M47+M48</f>
        <v>0.63513513513513509</v>
      </c>
      <c r="V47" s="3"/>
      <c r="W47" s="3"/>
    </row>
    <row r="48" spans="1:23" x14ac:dyDescent="0.25">
      <c r="B48" t="s">
        <v>159</v>
      </c>
      <c r="C48">
        <v>415</v>
      </c>
      <c r="D48">
        <v>180</v>
      </c>
      <c r="E48">
        <v>235</v>
      </c>
      <c r="J48" t="str">
        <f>B48</f>
        <v>Somewhat important</v>
      </c>
      <c r="K48" s="2">
        <f>C48/C51</f>
        <v>0.41499999999999998</v>
      </c>
      <c r="L48" s="2">
        <f>D48/D51</f>
        <v>0.37344398340248963</v>
      </c>
      <c r="M48" s="2">
        <f>E48/E51</f>
        <v>0.45366795366795365</v>
      </c>
      <c r="R48" t="s">
        <v>171</v>
      </c>
      <c r="S48" s="3">
        <f>K49+K50</f>
        <v>0.35799999999999998</v>
      </c>
      <c r="T48" s="3">
        <f>L49+L50</f>
        <v>0.35062240663900412</v>
      </c>
      <c r="U48" s="3">
        <f>M49+M50</f>
        <v>0.36486486486486486</v>
      </c>
      <c r="V48" s="3"/>
      <c r="W48" s="3"/>
    </row>
    <row r="49" spans="1:23" x14ac:dyDescent="0.25">
      <c r="B49" t="s">
        <v>160</v>
      </c>
      <c r="C49">
        <v>229</v>
      </c>
      <c r="D49">
        <v>112</v>
      </c>
      <c r="E49">
        <v>117</v>
      </c>
      <c r="J49" t="str">
        <f>B49</f>
        <v>Not too important</v>
      </c>
      <c r="K49" s="2">
        <f>C49/C51</f>
        <v>0.22900000000000001</v>
      </c>
      <c r="L49" s="2">
        <f>D49/D51</f>
        <v>0.23236514522821577</v>
      </c>
      <c r="M49" s="2">
        <f>E49/E51</f>
        <v>0.22586872586872586</v>
      </c>
    </row>
    <row r="50" spans="1:23" x14ac:dyDescent="0.25">
      <c r="B50" t="s">
        <v>161</v>
      </c>
      <c r="C50">
        <v>129</v>
      </c>
      <c r="D50">
        <v>57</v>
      </c>
      <c r="E50">
        <v>72</v>
      </c>
      <c r="J50" t="str">
        <f>B50</f>
        <v>Not at all important</v>
      </c>
      <c r="K50" s="2">
        <f>C50/C51</f>
        <v>0.129</v>
      </c>
      <c r="L50" s="2">
        <f>D50/D51</f>
        <v>0.11825726141078838</v>
      </c>
      <c r="M50" s="2">
        <f>E50/E51</f>
        <v>0.138996138996139</v>
      </c>
    </row>
    <row r="51" spans="1:23" x14ac:dyDescent="0.25">
      <c r="A51" t="s">
        <v>3</v>
      </c>
      <c r="C51">
        <v>1000</v>
      </c>
      <c r="D51">
        <v>482</v>
      </c>
      <c r="E51">
        <v>518</v>
      </c>
    </row>
    <row r="53" spans="1:23" s="12" customFormat="1" x14ac:dyDescent="0.25"/>
    <row r="56" spans="1:23" x14ac:dyDescent="0.25">
      <c r="A56" t="s">
        <v>165</v>
      </c>
    </row>
    <row r="57" spans="1:23" x14ac:dyDescent="0.25">
      <c r="A57" t="s">
        <v>1</v>
      </c>
    </row>
    <row r="58" spans="1:23" x14ac:dyDescent="0.25">
      <c r="C58" t="s">
        <v>3</v>
      </c>
      <c r="D58" t="s">
        <v>31</v>
      </c>
    </row>
    <row r="59" spans="1:23" s="1" customFormat="1" ht="120" x14ac:dyDescent="0.25">
      <c r="D59" s="1" t="s">
        <v>32</v>
      </c>
      <c r="E59" s="1" t="s">
        <v>33</v>
      </c>
      <c r="F59" s="1" t="s">
        <v>34</v>
      </c>
      <c r="K59" s="1" t="str">
        <f>C58</f>
        <v>Total</v>
      </c>
      <c r="L59" s="1" t="str">
        <f>D59</f>
        <v>Silent &amp; Boomer Generations (born before 1965)</v>
      </c>
      <c r="M59" s="1" t="str">
        <f>E59</f>
        <v>Generation X (born 1965-1980)</v>
      </c>
      <c r="N59" s="1" t="str">
        <f>F59</f>
        <v>Millennials &amp; Generation Z (born 1981 and after)</v>
      </c>
      <c r="S59" s="1" t="str">
        <f>K59</f>
        <v>Total</v>
      </c>
      <c r="T59" s="1" t="str">
        <f>L59</f>
        <v>Silent &amp; Boomer Generations (born before 1965)</v>
      </c>
      <c r="U59" s="1" t="str">
        <f>M59</f>
        <v>Generation X (born 1965-1980)</v>
      </c>
      <c r="V59" s="1" t="str">
        <f>N59</f>
        <v>Millennials &amp; Generation Z (born 1981 and after)</v>
      </c>
    </row>
    <row r="60" spans="1:23" x14ac:dyDescent="0.25">
      <c r="B60" t="s">
        <v>158</v>
      </c>
      <c r="C60">
        <v>227</v>
      </c>
      <c r="D60">
        <v>61</v>
      </c>
      <c r="E60">
        <v>53</v>
      </c>
      <c r="F60">
        <v>113</v>
      </c>
      <c r="J60" t="str">
        <f>B60</f>
        <v>Very important</v>
      </c>
      <c r="K60" s="2">
        <f>C60/C64</f>
        <v>0.22700000000000001</v>
      </c>
      <c r="L60" s="2">
        <f>D60/D64</f>
        <v>0.2053872053872054</v>
      </c>
      <c r="M60" s="2">
        <f>E60/E64</f>
        <v>0.21370967741935484</v>
      </c>
      <c r="N60" s="2">
        <f>F60/F64</f>
        <v>0.24835164835164836</v>
      </c>
      <c r="R60" t="s">
        <v>170</v>
      </c>
      <c r="S60" s="3">
        <f>K60+K61</f>
        <v>0.64300000000000002</v>
      </c>
      <c r="T60" s="3">
        <f>L60+L61</f>
        <v>0.65993265993265993</v>
      </c>
      <c r="U60" s="3">
        <f>M60+M61</f>
        <v>0.60080645161290325</v>
      </c>
      <c r="V60" s="3">
        <f>N60+N61</f>
        <v>0.65494505494505495</v>
      </c>
      <c r="W60" s="3"/>
    </row>
    <row r="61" spans="1:23" x14ac:dyDescent="0.25">
      <c r="B61" t="s">
        <v>159</v>
      </c>
      <c r="C61">
        <v>416</v>
      </c>
      <c r="D61">
        <v>135</v>
      </c>
      <c r="E61">
        <v>96</v>
      </c>
      <c r="F61">
        <v>185</v>
      </c>
      <c r="J61" t="str">
        <f>B61</f>
        <v>Somewhat important</v>
      </c>
      <c r="K61" s="2">
        <f>C61/C64</f>
        <v>0.41599999999999998</v>
      </c>
      <c r="L61" s="2">
        <f>D61/D64</f>
        <v>0.45454545454545453</v>
      </c>
      <c r="M61" s="2">
        <f>E61/E64</f>
        <v>0.38709677419354838</v>
      </c>
      <c r="N61" s="2">
        <f>F61/F64</f>
        <v>0.40659340659340659</v>
      </c>
      <c r="R61" t="s">
        <v>171</v>
      </c>
      <c r="S61" s="3">
        <f>K62+K63</f>
        <v>0.35699999999999998</v>
      </c>
      <c r="T61" s="3">
        <f>L62+L63</f>
        <v>0.34006734006734007</v>
      </c>
      <c r="U61" s="3">
        <f>M62+M63</f>
        <v>0.39919354838709675</v>
      </c>
      <c r="V61" s="3">
        <f>N62+N63</f>
        <v>0.34505494505494505</v>
      </c>
      <c r="W61" s="3"/>
    </row>
    <row r="62" spans="1:23" x14ac:dyDescent="0.25">
      <c r="B62" t="s">
        <v>160</v>
      </c>
      <c r="C62">
        <v>229</v>
      </c>
      <c r="D62">
        <v>65</v>
      </c>
      <c r="E62">
        <v>64</v>
      </c>
      <c r="F62">
        <v>100</v>
      </c>
      <c r="J62" t="str">
        <f>B62</f>
        <v>Not too important</v>
      </c>
      <c r="K62" s="2">
        <f>C62/C64</f>
        <v>0.22900000000000001</v>
      </c>
      <c r="L62" s="2">
        <f>D62/D64</f>
        <v>0.21885521885521886</v>
      </c>
      <c r="M62" s="2">
        <f>E62/E64</f>
        <v>0.25806451612903225</v>
      </c>
      <c r="N62" s="2">
        <f>F62/F64</f>
        <v>0.21978021978021978</v>
      </c>
    </row>
    <row r="63" spans="1:23" x14ac:dyDescent="0.25">
      <c r="B63" t="s">
        <v>161</v>
      </c>
      <c r="C63">
        <v>128</v>
      </c>
      <c r="D63">
        <v>36</v>
      </c>
      <c r="E63">
        <v>35</v>
      </c>
      <c r="F63">
        <v>57</v>
      </c>
      <c r="J63" t="str">
        <f>B63</f>
        <v>Not at all important</v>
      </c>
      <c r="K63" s="2">
        <f>C63/C64</f>
        <v>0.128</v>
      </c>
      <c r="L63" s="2">
        <f>D63/D64</f>
        <v>0.12121212121212122</v>
      </c>
      <c r="M63" s="2">
        <f>E63/E64</f>
        <v>0.14112903225806453</v>
      </c>
      <c r="N63" s="2">
        <f>F63/F64</f>
        <v>0.12527472527472527</v>
      </c>
    </row>
    <row r="64" spans="1:23" x14ac:dyDescent="0.25">
      <c r="A64" t="s">
        <v>3</v>
      </c>
      <c r="C64">
        <v>1000</v>
      </c>
      <c r="D64">
        <v>297</v>
      </c>
      <c r="E64">
        <v>248</v>
      </c>
      <c r="F64">
        <v>455</v>
      </c>
    </row>
    <row r="66" spans="1:23" s="12" customFormat="1" x14ac:dyDescent="0.25"/>
    <row r="69" spans="1:23" x14ac:dyDescent="0.25">
      <c r="A69" t="s">
        <v>166</v>
      </c>
    </row>
    <row r="70" spans="1:23" x14ac:dyDescent="0.25">
      <c r="A70" t="s">
        <v>1</v>
      </c>
    </row>
    <row r="71" spans="1:23" x14ac:dyDescent="0.25">
      <c r="C71" t="s">
        <v>3</v>
      </c>
      <c r="D71" t="s">
        <v>36</v>
      </c>
    </row>
    <row r="72" spans="1:23" s="1" customFormat="1" ht="80" x14ac:dyDescent="0.25">
      <c r="D72" s="1" t="s">
        <v>37</v>
      </c>
      <c r="E72" s="1" t="s">
        <v>38</v>
      </c>
      <c r="F72" s="1" t="s">
        <v>39</v>
      </c>
      <c r="K72" s="1" t="str">
        <f>C71</f>
        <v>Total</v>
      </c>
      <c r="L72" s="1" t="str">
        <f>D72</f>
        <v>No HS/HS Graduate</v>
      </c>
      <c r="M72" s="1" t="str">
        <f>E72</f>
        <v>Some college/2-year college graduate</v>
      </c>
      <c r="N72" s="1" t="str">
        <f>F72</f>
        <v>4-year college graduate/post-graduate degree</v>
      </c>
      <c r="S72" s="1" t="str">
        <f>K72</f>
        <v>Total</v>
      </c>
      <c r="T72" s="1" t="str">
        <f>L72</f>
        <v>No HS/HS Graduate</v>
      </c>
      <c r="U72" s="1" t="str">
        <f>M72</f>
        <v>Some college/2-year college graduate</v>
      </c>
      <c r="V72" s="1" t="str">
        <f>N72</f>
        <v>4-year college graduate/post-graduate degree</v>
      </c>
    </row>
    <row r="73" spans="1:23" x14ac:dyDescent="0.25">
      <c r="B73" t="s">
        <v>158</v>
      </c>
      <c r="C73">
        <v>227</v>
      </c>
      <c r="D73">
        <v>75</v>
      </c>
      <c r="E73">
        <v>61</v>
      </c>
      <c r="F73">
        <v>91</v>
      </c>
      <c r="J73" t="str">
        <f>B73</f>
        <v>Very important</v>
      </c>
      <c r="K73" s="2">
        <f>C73/C77</f>
        <v>0.22654690618762474</v>
      </c>
      <c r="L73" s="2">
        <f>D73/D77</f>
        <v>0.21613832853025935</v>
      </c>
      <c r="M73" s="2">
        <f>E73/E77</f>
        <v>0.19062499999999999</v>
      </c>
      <c r="N73" s="2">
        <f>F73/F77</f>
        <v>0.27164179104477609</v>
      </c>
      <c r="R73" t="s">
        <v>170</v>
      </c>
      <c r="S73" s="3">
        <f>K73+K74</f>
        <v>0.64171656686626743</v>
      </c>
      <c r="T73" s="3">
        <f>L73+L74</f>
        <v>0.58789625360230546</v>
      </c>
      <c r="U73" s="3">
        <f>M73+M74</f>
        <v>0.64999999999999991</v>
      </c>
      <c r="V73" s="3">
        <f>N73+N74</f>
        <v>0.68955223880597005</v>
      </c>
      <c r="W73" s="3"/>
    </row>
    <row r="74" spans="1:23" x14ac:dyDescent="0.25">
      <c r="B74" t="s">
        <v>159</v>
      </c>
      <c r="C74">
        <v>416</v>
      </c>
      <c r="D74">
        <v>129</v>
      </c>
      <c r="E74">
        <v>147</v>
      </c>
      <c r="F74">
        <v>140</v>
      </c>
      <c r="J74" t="str">
        <f>B74</f>
        <v>Somewhat important</v>
      </c>
      <c r="K74" s="2">
        <f>C74/C77</f>
        <v>0.41516966067864269</v>
      </c>
      <c r="L74" s="2">
        <f>D74/D77</f>
        <v>0.37175792507204614</v>
      </c>
      <c r="M74" s="2">
        <f>E74/E77</f>
        <v>0.45937499999999998</v>
      </c>
      <c r="N74" s="2">
        <f>F74/F77</f>
        <v>0.41791044776119401</v>
      </c>
      <c r="R74" t="s">
        <v>171</v>
      </c>
      <c r="S74" s="3">
        <f>K75+K76</f>
        <v>0.35828343313373251</v>
      </c>
      <c r="T74" s="3">
        <f>L75+L76</f>
        <v>0.41210374639769454</v>
      </c>
      <c r="U74" s="3">
        <f>M75+M76</f>
        <v>0.35</v>
      </c>
      <c r="V74" s="3">
        <f>N75+N76</f>
        <v>0.31044776119402984</v>
      </c>
      <c r="W74" s="3"/>
    </row>
    <row r="75" spans="1:23" x14ac:dyDescent="0.25">
      <c r="B75" t="s">
        <v>160</v>
      </c>
      <c r="C75">
        <v>229</v>
      </c>
      <c r="D75">
        <v>81</v>
      </c>
      <c r="E75">
        <v>72</v>
      </c>
      <c r="F75">
        <v>76</v>
      </c>
      <c r="J75" t="str">
        <f>B75</f>
        <v>Not too important</v>
      </c>
      <c r="K75" s="2">
        <f>C75/C77</f>
        <v>0.22854291417165667</v>
      </c>
      <c r="L75" s="2">
        <f>D75/D77</f>
        <v>0.2334293948126801</v>
      </c>
      <c r="M75" s="2">
        <f>E75/E77</f>
        <v>0.22500000000000001</v>
      </c>
      <c r="N75" s="2">
        <f>F75/F77</f>
        <v>0.22686567164179106</v>
      </c>
    </row>
    <row r="76" spans="1:23" x14ac:dyDescent="0.25">
      <c r="B76" t="s">
        <v>161</v>
      </c>
      <c r="C76">
        <v>130</v>
      </c>
      <c r="D76">
        <v>62</v>
      </c>
      <c r="E76">
        <v>40</v>
      </c>
      <c r="F76">
        <v>28</v>
      </c>
      <c r="J76" t="str">
        <f>B76</f>
        <v>Not at all important</v>
      </c>
      <c r="K76" s="2">
        <f>C76/C77</f>
        <v>0.12974051896207583</v>
      </c>
      <c r="L76" s="2">
        <f>D76/D77</f>
        <v>0.17867435158501441</v>
      </c>
      <c r="M76" s="2">
        <f>E76/E77</f>
        <v>0.125</v>
      </c>
      <c r="N76" s="2">
        <f>F76/F77</f>
        <v>8.3582089552238809E-2</v>
      </c>
    </row>
    <row r="77" spans="1:23" x14ac:dyDescent="0.25">
      <c r="A77" t="s">
        <v>3</v>
      </c>
      <c r="C77">
        <v>1002</v>
      </c>
      <c r="D77">
        <v>347</v>
      </c>
      <c r="E77">
        <v>320</v>
      </c>
      <c r="F77">
        <v>335</v>
      </c>
    </row>
    <row r="79" spans="1:23" s="12" customFormat="1" x14ac:dyDescent="0.25"/>
    <row r="82" spans="1:23" x14ac:dyDescent="0.25">
      <c r="A82" t="s">
        <v>167</v>
      </c>
    </row>
    <row r="83" spans="1:23" x14ac:dyDescent="0.25">
      <c r="A83" t="s">
        <v>1</v>
      </c>
    </row>
    <row r="84" spans="1:23" x14ac:dyDescent="0.25">
      <c r="C84" t="s">
        <v>3</v>
      </c>
      <c r="D84" t="s">
        <v>41</v>
      </c>
    </row>
    <row r="85" spans="1:23" s="1" customFormat="1" ht="60" x14ac:dyDescent="0.25">
      <c r="D85" s="1" t="s">
        <v>42</v>
      </c>
      <c r="E85" s="1" t="s">
        <v>43</v>
      </c>
      <c r="F85" s="1" t="s">
        <v>44</v>
      </c>
      <c r="G85" s="1" t="s">
        <v>45</v>
      </c>
      <c r="K85" s="1" t="str">
        <f>C84</f>
        <v>Total</v>
      </c>
      <c r="L85" s="1" t="str">
        <f>D85</f>
        <v>Central City</v>
      </c>
      <c r="M85" s="1" t="str">
        <f>E85</f>
        <v>Urban Suburb</v>
      </c>
      <c r="N85" s="1" t="str">
        <f>F85</f>
        <v>Surrounding Suburban County</v>
      </c>
      <c r="O85" s="1" t="str">
        <f>G85</f>
        <v>Rural County</v>
      </c>
      <c r="S85" s="1" t="str">
        <f>K85</f>
        <v>Total</v>
      </c>
      <c r="T85" s="1" t="str">
        <f>L85</f>
        <v>Central City</v>
      </c>
      <c r="U85" s="1" t="str">
        <f>M85</f>
        <v>Urban Suburb</v>
      </c>
      <c r="V85" s="1" t="str">
        <f>N85</f>
        <v>Surrounding Suburban County</v>
      </c>
      <c r="W85" s="1" t="str">
        <f>O85</f>
        <v>Rural County</v>
      </c>
    </row>
    <row r="86" spans="1:23" x14ac:dyDescent="0.25">
      <c r="B86" t="s">
        <v>158</v>
      </c>
      <c r="C86">
        <v>226</v>
      </c>
      <c r="D86">
        <v>62</v>
      </c>
      <c r="E86">
        <v>59</v>
      </c>
      <c r="F86">
        <v>57</v>
      </c>
      <c r="G86">
        <v>48</v>
      </c>
      <c r="J86" t="str">
        <f>B86</f>
        <v>Very important</v>
      </c>
      <c r="K86" s="2">
        <f>C86/C90</f>
        <v>0.22600000000000001</v>
      </c>
      <c r="L86" s="2">
        <f>D86/D90</f>
        <v>0.21908127208480566</v>
      </c>
      <c r="M86" s="2">
        <f>E86/E90</f>
        <v>0.25</v>
      </c>
      <c r="N86" s="2">
        <f>F86/F90</f>
        <v>0.19453924914675769</v>
      </c>
      <c r="O86" s="2">
        <f>G86/G90</f>
        <v>0.25531914893617019</v>
      </c>
      <c r="R86" t="s">
        <v>170</v>
      </c>
      <c r="S86" s="3">
        <f>K86+K87</f>
        <v>0.64200000000000002</v>
      </c>
      <c r="T86" s="3">
        <f>L86+L87</f>
        <v>0.67491166077738518</v>
      </c>
      <c r="U86" s="3">
        <f>M86+M87</f>
        <v>0.68220338983050843</v>
      </c>
      <c r="V86" s="3">
        <f>N86+N87</f>
        <v>0.58703071672354956</v>
      </c>
      <c r="W86" s="3">
        <f>O86+O87</f>
        <v>0.62765957446808507</v>
      </c>
    </row>
    <row r="87" spans="1:23" x14ac:dyDescent="0.25">
      <c r="B87" t="s">
        <v>159</v>
      </c>
      <c r="C87">
        <v>416</v>
      </c>
      <c r="D87">
        <v>129</v>
      </c>
      <c r="E87">
        <v>102</v>
      </c>
      <c r="F87">
        <v>115</v>
      </c>
      <c r="G87">
        <v>70</v>
      </c>
      <c r="J87" t="str">
        <f>B87</f>
        <v>Somewhat important</v>
      </c>
      <c r="K87" s="2">
        <f>C87/C90</f>
        <v>0.41599999999999998</v>
      </c>
      <c r="L87" s="2">
        <f>D87/D90</f>
        <v>0.45583038869257952</v>
      </c>
      <c r="M87" s="2">
        <f>E87/E90</f>
        <v>0.43220338983050849</v>
      </c>
      <c r="N87" s="2">
        <f>F87/F90</f>
        <v>0.39249146757679182</v>
      </c>
      <c r="O87" s="2">
        <f>G87/G90</f>
        <v>0.37234042553191488</v>
      </c>
      <c r="R87" t="s">
        <v>171</v>
      </c>
      <c r="S87" s="3">
        <f>K88+K89</f>
        <v>0.35799999999999998</v>
      </c>
      <c r="T87" s="3">
        <f>L88+L89</f>
        <v>0.32508833922261482</v>
      </c>
      <c r="U87" s="3">
        <f>M88+M89</f>
        <v>0.31779661016949151</v>
      </c>
      <c r="V87" s="3">
        <f>N88+N89</f>
        <v>0.41296928327645049</v>
      </c>
      <c r="W87" s="3">
        <f>O88+O89</f>
        <v>0.37234042553191493</v>
      </c>
    </row>
    <row r="88" spans="1:23" x14ac:dyDescent="0.25">
      <c r="B88" t="s">
        <v>160</v>
      </c>
      <c r="C88">
        <v>229</v>
      </c>
      <c r="D88">
        <v>61</v>
      </c>
      <c r="E88">
        <v>49</v>
      </c>
      <c r="F88">
        <v>75</v>
      </c>
      <c r="G88">
        <v>44</v>
      </c>
      <c r="J88" t="str">
        <f>B88</f>
        <v>Not too important</v>
      </c>
      <c r="K88" s="2">
        <f>C88/C90</f>
        <v>0.22900000000000001</v>
      </c>
      <c r="L88" s="2">
        <f>D88/D90</f>
        <v>0.21554770318021202</v>
      </c>
      <c r="M88" s="2">
        <f>E88/E90</f>
        <v>0.2076271186440678</v>
      </c>
      <c r="N88" s="2">
        <f>F88/F90</f>
        <v>0.25597269624573377</v>
      </c>
      <c r="O88" s="2">
        <f>G88/G90</f>
        <v>0.23404255319148937</v>
      </c>
    </row>
    <row r="89" spans="1:23" x14ac:dyDescent="0.25">
      <c r="B89" t="s">
        <v>161</v>
      </c>
      <c r="C89">
        <v>129</v>
      </c>
      <c r="D89">
        <v>31</v>
      </c>
      <c r="E89">
        <v>26</v>
      </c>
      <c r="F89">
        <v>46</v>
      </c>
      <c r="G89">
        <v>26</v>
      </c>
      <c r="J89" t="str">
        <f>B89</f>
        <v>Not at all important</v>
      </c>
      <c r="K89" s="2">
        <f>C89/C90</f>
        <v>0.129</v>
      </c>
      <c r="L89" s="2">
        <f>D89/D90</f>
        <v>0.10954063604240283</v>
      </c>
      <c r="M89" s="2">
        <f>E89/E90</f>
        <v>0.11016949152542373</v>
      </c>
      <c r="N89" s="2">
        <f>F89/F90</f>
        <v>0.15699658703071673</v>
      </c>
      <c r="O89" s="2">
        <f>G89/G90</f>
        <v>0.13829787234042554</v>
      </c>
    </row>
    <row r="90" spans="1:23" x14ac:dyDescent="0.25">
      <c r="A90" t="s">
        <v>3</v>
      </c>
      <c r="C90">
        <v>1000</v>
      </c>
      <c r="D90">
        <v>283</v>
      </c>
      <c r="E90">
        <v>236</v>
      </c>
      <c r="F90">
        <v>293</v>
      </c>
      <c r="G90">
        <v>188</v>
      </c>
    </row>
    <row r="92" spans="1:23" s="12" customFormat="1" x14ac:dyDescent="0.25"/>
    <row r="95" spans="1:23" x14ac:dyDescent="0.25">
      <c r="A95" t="s">
        <v>168</v>
      </c>
    </row>
    <row r="96" spans="1:23" x14ac:dyDescent="0.25">
      <c r="A96" t="s">
        <v>1</v>
      </c>
    </row>
    <row r="97" spans="1:23" x14ac:dyDescent="0.25">
      <c r="C97" t="s">
        <v>3</v>
      </c>
      <c r="D97" t="s">
        <v>47</v>
      </c>
    </row>
    <row r="98" spans="1:23" s="1" customFormat="1" ht="60" x14ac:dyDescent="0.25">
      <c r="D98" s="1" t="s">
        <v>48</v>
      </c>
      <c r="E98" s="1" t="s">
        <v>49</v>
      </c>
      <c r="F98" s="1" t="s">
        <v>50</v>
      </c>
      <c r="K98" s="1" t="str">
        <f>C97</f>
        <v>Total</v>
      </c>
      <c r="L98" s="1" t="str">
        <f>D98</f>
        <v>Most of the time</v>
      </c>
      <c r="M98" s="1" t="str">
        <f>E98</f>
        <v>Some of the time/Only now and then</v>
      </c>
      <c r="N98" s="1" t="str">
        <f>F98</f>
        <v>Hardly at all/Don't know</v>
      </c>
      <c r="S98" s="1" t="str">
        <f>K98</f>
        <v>Total</v>
      </c>
      <c r="T98" s="1" t="str">
        <f>L98</f>
        <v>Most of the time</v>
      </c>
      <c r="U98" s="1" t="str">
        <f>M98</f>
        <v>Some of the time/Only now and then</v>
      </c>
      <c r="V98" s="1" t="str">
        <f>N98</f>
        <v>Hardly at all/Don't know</v>
      </c>
    </row>
    <row r="99" spans="1:23" x14ac:dyDescent="0.25">
      <c r="B99" t="s">
        <v>158</v>
      </c>
      <c r="C99">
        <v>227</v>
      </c>
      <c r="D99">
        <v>174</v>
      </c>
      <c r="E99">
        <v>37</v>
      </c>
      <c r="F99">
        <v>16</v>
      </c>
      <c r="J99" t="str">
        <f>B99</f>
        <v>Very important</v>
      </c>
      <c r="K99" s="2">
        <f>C99/C103</f>
        <v>0.22700000000000001</v>
      </c>
      <c r="L99" s="2">
        <f>D99/D103</f>
        <v>0.41726618705035973</v>
      </c>
      <c r="M99" s="2">
        <f>E99/E103</f>
        <v>8.1677704194260486E-2</v>
      </c>
      <c r="N99" s="2">
        <f>F99/F103</f>
        <v>0.12307692307692308</v>
      </c>
      <c r="R99" t="s">
        <v>170</v>
      </c>
      <c r="S99" s="3">
        <f>K99+K100</f>
        <v>0.64200000000000002</v>
      </c>
      <c r="T99" s="3">
        <f>L99+L100</f>
        <v>0.815347721822542</v>
      </c>
      <c r="U99" s="3">
        <f>M99+M100</f>
        <v>0.57836644591611475</v>
      </c>
      <c r="V99" s="3">
        <f>N99+N100</f>
        <v>0.30769230769230771</v>
      </c>
      <c r="W99" s="3"/>
    </row>
    <row r="100" spans="1:23" x14ac:dyDescent="0.25">
      <c r="B100" t="s">
        <v>159</v>
      </c>
      <c r="C100">
        <v>415</v>
      </c>
      <c r="D100">
        <v>166</v>
      </c>
      <c r="E100">
        <v>225</v>
      </c>
      <c r="F100">
        <v>24</v>
      </c>
      <c r="J100" t="str">
        <f>B100</f>
        <v>Somewhat important</v>
      </c>
      <c r="K100" s="2">
        <f>C100/C103</f>
        <v>0.41499999999999998</v>
      </c>
      <c r="L100" s="2">
        <f>D100/D103</f>
        <v>0.39808153477218228</v>
      </c>
      <c r="M100" s="2">
        <f>E100/E103</f>
        <v>0.49668874172185429</v>
      </c>
      <c r="N100" s="2">
        <f>F100/F103</f>
        <v>0.18461538461538463</v>
      </c>
      <c r="R100" t="s">
        <v>171</v>
      </c>
      <c r="S100" s="3">
        <f>K101+K102</f>
        <v>0.35799999999999998</v>
      </c>
      <c r="T100" s="3">
        <f>L101+L102</f>
        <v>0.18465227817745802</v>
      </c>
      <c r="U100" s="3">
        <f>M101+M102</f>
        <v>0.4216335540838852</v>
      </c>
      <c r="V100" s="3">
        <f>N101+N102</f>
        <v>0.69230769230769229</v>
      </c>
      <c r="W100" s="3"/>
    </row>
    <row r="101" spans="1:23" x14ac:dyDescent="0.25">
      <c r="B101" t="s">
        <v>160</v>
      </c>
      <c r="C101">
        <v>229</v>
      </c>
      <c r="D101">
        <v>58</v>
      </c>
      <c r="E101">
        <v>142</v>
      </c>
      <c r="F101">
        <v>29</v>
      </c>
      <c r="J101" t="str">
        <f>B101</f>
        <v>Not too important</v>
      </c>
      <c r="K101" s="2">
        <f>C101/C103</f>
        <v>0.22900000000000001</v>
      </c>
      <c r="L101" s="2">
        <f>D101/D103</f>
        <v>0.13908872901678657</v>
      </c>
      <c r="M101" s="2">
        <f>E101/E103</f>
        <v>0.31346578366445915</v>
      </c>
      <c r="N101" s="2">
        <f>F101/F103</f>
        <v>0.22307692307692309</v>
      </c>
    </row>
    <row r="102" spans="1:23" x14ac:dyDescent="0.25">
      <c r="B102" t="s">
        <v>161</v>
      </c>
      <c r="C102">
        <v>129</v>
      </c>
      <c r="D102">
        <v>19</v>
      </c>
      <c r="E102">
        <v>49</v>
      </c>
      <c r="F102">
        <v>61</v>
      </c>
      <c r="J102" t="str">
        <f>B102</f>
        <v>Not at all important</v>
      </c>
      <c r="K102" s="2">
        <f>C102/C103</f>
        <v>0.129</v>
      </c>
      <c r="L102" s="2">
        <f>D102/D103</f>
        <v>4.5563549160671464E-2</v>
      </c>
      <c r="M102" s="2">
        <f>E102/E103</f>
        <v>0.10816777041942605</v>
      </c>
      <c r="N102" s="2">
        <f>F102/F103</f>
        <v>0.46923076923076923</v>
      </c>
    </row>
    <row r="103" spans="1:23" x14ac:dyDescent="0.25">
      <c r="A103" t="s">
        <v>3</v>
      </c>
      <c r="C103">
        <v>1000</v>
      </c>
      <c r="D103">
        <v>417</v>
      </c>
      <c r="E103">
        <v>453</v>
      </c>
      <c r="F103">
        <v>130</v>
      </c>
    </row>
    <row r="105" spans="1:23" s="12" customFormat="1" x14ac:dyDescent="0.25"/>
    <row r="108" spans="1:23" x14ac:dyDescent="0.25">
      <c r="A108" t="s">
        <v>169</v>
      </c>
    </row>
    <row r="109" spans="1:23" x14ac:dyDescent="0.25">
      <c r="A109" t="s">
        <v>1</v>
      </c>
    </row>
    <row r="110" spans="1:23" x14ac:dyDescent="0.25">
      <c r="C110" t="s">
        <v>3</v>
      </c>
      <c r="D110" t="s">
        <v>52</v>
      </c>
    </row>
    <row r="111" spans="1:23" s="1" customFormat="1" ht="100" x14ac:dyDescent="0.25">
      <c r="D111" s="1" t="s">
        <v>53</v>
      </c>
      <c r="E111" s="1" t="s">
        <v>54</v>
      </c>
      <c r="F111" s="1" t="s">
        <v>55</v>
      </c>
      <c r="G111" s="1" t="s">
        <v>56</v>
      </c>
      <c r="K111" s="1" t="str">
        <f>C110</f>
        <v>Total</v>
      </c>
      <c r="L111" s="1" t="str">
        <f>D111</f>
        <v>Voted for Kamala Harris in 2024</v>
      </c>
      <c r="M111" s="1" t="str">
        <f>E111</f>
        <v>Voted for Donald Trump in 2024</v>
      </c>
      <c r="N111" s="1" t="str">
        <f>F111</f>
        <v>Voted third party presidential candidate in 2024</v>
      </c>
      <c r="O111" s="1" t="str">
        <f>G111</f>
        <v>Did not vote in 2024</v>
      </c>
      <c r="S111" s="1" t="str">
        <f>K111</f>
        <v>Total</v>
      </c>
      <c r="T111" s="1" t="str">
        <f>L111</f>
        <v>Voted for Kamala Harris in 2024</v>
      </c>
      <c r="U111" s="1" t="str">
        <f>M111</f>
        <v>Voted for Donald Trump in 2024</v>
      </c>
      <c r="V111" s="1" t="str">
        <f>N111</f>
        <v>Voted third party presidential candidate in 2024</v>
      </c>
      <c r="W111" s="1" t="str">
        <f>O111</f>
        <v>Did not vote in 2024</v>
      </c>
    </row>
    <row r="112" spans="1:23" x14ac:dyDescent="0.25">
      <c r="B112" t="s">
        <v>158</v>
      </c>
      <c r="C112">
        <v>226</v>
      </c>
      <c r="D112">
        <v>114</v>
      </c>
      <c r="E112">
        <v>88</v>
      </c>
      <c r="F112">
        <v>0</v>
      </c>
      <c r="G112">
        <v>24</v>
      </c>
      <c r="J112" t="str">
        <f>B112</f>
        <v>Very important</v>
      </c>
      <c r="K112" s="2">
        <f>C112/C116</f>
        <v>0.22622622622622623</v>
      </c>
      <c r="L112" s="2">
        <f>D112/D116</f>
        <v>0.30978260869565216</v>
      </c>
      <c r="M112" s="2">
        <f>E112/E116</f>
        <v>0.2297650130548303</v>
      </c>
      <c r="N112" s="2">
        <f>F112/F116</f>
        <v>0</v>
      </c>
      <c r="O112" s="2">
        <f>G112/G116</f>
        <v>9.8360655737704916E-2</v>
      </c>
      <c r="R112" t="s">
        <v>170</v>
      </c>
      <c r="S112" s="3">
        <f>K112+K113</f>
        <v>0.64164164164164172</v>
      </c>
      <c r="T112" s="3">
        <f>L112+L113</f>
        <v>0.76630434782608692</v>
      </c>
      <c r="U112" s="3">
        <f>M112+M113</f>
        <v>0.62924281984334207</v>
      </c>
      <c r="V112" s="3">
        <f>N112+N113</f>
        <v>0.5</v>
      </c>
      <c r="W112" s="3">
        <f>O112+O113</f>
        <v>0.47540983606557374</v>
      </c>
    </row>
    <row r="113" spans="1:23" x14ac:dyDescent="0.25">
      <c r="B113" t="s">
        <v>159</v>
      </c>
      <c r="C113">
        <v>415</v>
      </c>
      <c r="D113">
        <v>168</v>
      </c>
      <c r="E113">
        <v>153</v>
      </c>
      <c r="F113">
        <v>2</v>
      </c>
      <c r="G113">
        <v>92</v>
      </c>
      <c r="J113" t="str">
        <f>B113</f>
        <v>Somewhat important</v>
      </c>
      <c r="K113" s="2">
        <f>C113/C116</f>
        <v>0.41541541541541543</v>
      </c>
      <c r="L113" s="2">
        <f>D113/D116</f>
        <v>0.45652173913043476</v>
      </c>
      <c r="M113" s="2">
        <f>E113/E116</f>
        <v>0.39947780678851175</v>
      </c>
      <c r="N113" s="2">
        <f>F113/F116</f>
        <v>0.5</v>
      </c>
      <c r="O113" s="2">
        <f>G113/G116</f>
        <v>0.37704918032786883</v>
      </c>
      <c r="R113" t="s">
        <v>171</v>
      </c>
      <c r="S113" s="3">
        <f>K114+K115</f>
        <v>0.35835835835835839</v>
      </c>
      <c r="T113" s="3">
        <f>L114+L115</f>
        <v>0.23369565217391305</v>
      </c>
      <c r="U113" s="3">
        <f>M114+M115</f>
        <v>0.37075718015665793</v>
      </c>
      <c r="V113" s="3">
        <f>N114+N115</f>
        <v>0.5</v>
      </c>
      <c r="W113" s="3">
        <f>O114+O115</f>
        <v>0.52459016393442626</v>
      </c>
    </row>
    <row r="114" spans="1:23" x14ac:dyDescent="0.25">
      <c r="B114" t="s">
        <v>160</v>
      </c>
      <c r="C114">
        <v>229</v>
      </c>
      <c r="D114">
        <v>63</v>
      </c>
      <c r="E114">
        <v>101</v>
      </c>
      <c r="F114">
        <v>0</v>
      </c>
      <c r="G114">
        <v>65</v>
      </c>
      <c r="J114" t="str">
        <f>B114</f>
        <v>Not too important</v>
      </c>
      <c r="K114" s="2">
        <f>C114/C116</f>
        <v>0.22922922922922923</v>
      </c>
      <c r="L114" s="2">
        <f>D114/D116</f>
        <v>0.17119565217391305</v>
      </c>
      <c r="M114" s="2">
        <f>E114/E116</f>
        <v>0.26370757180156656</v>
      </c>
      <c r="N114" s="2">
        <f>F114/F116</f>
        <v>0</v>
      </c>
      <c r="O114" s="2">
        <f>G114/G116</f>
        <v>0.26639344262295084</v>
      </c>
    </row>
    <row r="115" spans="1:23" x14ac:dyDescent="0.25">
      <c r="B115" t="s">
        <v>161</v>
      </c>
      <c r="C115">
        <v>129</v>
      </c>
      <c r="D115">
        <v>23</v>
      </c>
      <c r="E115">
        <v>41</v>
      </c>
      <c r="F115">
        <v>2</v>
      </c>
      <c r="G115">
        <v>63</v>
      </c>
      <c r="J115" t="str">
        <f>B115</f>
        <v>Not at all important</v>
      </c>
      <c r="K115" s="2">
        <f>C115/C116</f>
        <v>0.12912912912912913</v>
      </c>
      <c r="L115" s="2">
        <f>D115/D116</f>
        <v>6.25E-2</v>
      </c>
      <c r="M115" s="2">
        <f>E115/E116</f>
        <v>0.10704960835509138</v>
      </c>
      <c r="N115" s="2">
        <f>F115/F116</f>
        <v>0.5</v>
      </c>
      <c r="O115" s="2">
        <f>G115/G116</f>
        <v>0.25819672131147542</v>
      </c>
    </row>
    <row r="116" spans="1:23" x14ac:dyDescent="0.25">
      <c r="A116" t="s">
        <v>3</v>
      </c>
      <c r="C116">
        <v>999</v>
      </c>
      <c r="D116">
        <v>368</v>
      </c>
      <c r="E116">
        <v>383</v>
      </c>
      <c r="F116">
        <v>4</v>
      </c>
      <c r="G116">
        <v>244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09FC-B53B-3048-92CB-93197BF7370D}">
  <dimension ref="A1:W131"/>
  <sheetViews>
    <sheetView showGridLines="0" workbookViewId="0"/>
  </sheetViews>
  <sheetFormatPr baseColWidth="10" defaultRowHeight="19" x14ac:dyDescent="0.25"/>
  <cols>
    <col min="2" max="2" width="21.7109375" customWidth="1"/>
    <col min="10" max="10" width="20.7109375" customWidth="1"/>
    <col min="11" max="17" width="12.140625" customWidth="1"/>
    <col min="18" max="18" width="25.85546875" customWidth="1"/>
    <col min="19" max="23" width="12.140625" customWidth="1"/>
  </cols>
  <sheetData>
    <row r="1" spans="1:23" x14ac:dyDescent="0.25">
      <c r="A1" s="6" t="s">
        <v>172</v>
      </c>
    </row>
    <row r="2" spans="1:23" x14ac:dyDescent="0.25">
      <c r="A2" t="s">
        <v>174</v>
      </c>
    </row>
    <row r="4" spans="1:23" x14ac:dyDescent="0.25">
      <c r="A4" t="s">
        <v>141</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142</v>
      </c>
      <c r="C8">
        <v>300</v>
      </c>
      <c r="D8">
        <v>64</v>
      </c>
      <c r="E8">
        <v>128</v>
      </c>
      <c r="F8">
        <v>93</v>
      </c>
      <c r="G8">
        <v>15</v>
      </c>
      <c r="J8" t="str">
        <f>B8</f>
        <v>Strongly agree</v>
      </c>
      <c r="K8" s="2">
        <f>C8/C13</f>
        <v>0.29940119760479039</v>
      </c>
      <c r="L8" s="2">
        <f>D8/D13</f>
        <v>0.21694915254237288</v>
      </c>
      <c r="M8" s="2">
        <f>E8/E13</f>
        <v>0.35654596100278552</v>
      </c>
      <c r="N8" s="2">
        <f>F8/F13</f>
        <v>0.32631578947368423</v>
      </c>
      <c r="O8" s="2">
        <f>G8/G13</f>
        <v>0.23809523809523808</v>
      </c>
      <c r="R8" t="s">
        <v>155</v>
      </c>
      <c r="S8" s="3">
        <f>K8+K9</f>
        <v>0.66566866267465064</v>
      </c>
      <c r="T8" s="3">
        <f>L8+L9</f>
        <v>0.5898305084745763</v>
      </c>
      <c r="U8" s="3">
        <f>M8+M9</f>
        <v>0.71309192200557103</v>
      </c>
      <c r="V8" s="3">
        <f>N8+N9</f>
        <v>0.70526315789473681</v>
      </c>
      <c r="W8" s="3">
        <f>O8+O9</f>
        <v>0.5714285714285714</v>
      </c>
    </row>
    <row r="9" spans="1:23" x14ac:dyDescent="0.25">
      <c r="B9" t="s">
        <v>143</v>
      </c>
      <c r="C9">
        <v>367</v>
      </c>
      <c r="D9">
        <v>110</v>
      </c>
      <c r="E9">
        <v>128</v>
      </c>
      <c r="F9">
        <v>108</v>
      </c>
      <c r="G9">
        <v>21</v>
      </c>
      <c r="J9" t="str">
        <f>B9</f>
        <v>Somewhat agree</v>
      </c>
      <c r="K9" s="2">
        <f>C9/C13</f>
        <v>0.3662674650698603</v>
      </c>
      <c r="L9" s="2">
        <f>D9/D13</f>
        <v>0.3728813559322034</v>
      </c>
      <c r="M9" s="2">
        <f>E9/E13</f>
        <v>0.35654596100278552</v>
      </c>
      <c r="N9" s="2">
        <f>F9/F13</f>
        <v>0.37894736842105264</v>
      </c>
      <c r="O9" s="2">
        <f>G9/G13</f>
        <v>0.33333333333333331</v>
      </c>
      <c r="R9" t="s">
        <v>156</v>
      </c>
      <c r="S9" s="3">
        <f>K10+K11</f>
        <v>0.22754491017964071</v>
      </c>
      <c r="T9" s="3">
        <f>L10+L11</f>
        <v>0.31186440677966099</v>
      </c>
      <c r="U9" s="3">
        <f>M10+M11</f>
        <v>0.18384401114206128</v>
      </c>
      <c r="V9" s="3">
        <f>N10+N11</f>
        <v>0.21052631578947367</v>
      </c>
      <c r="W9" s="3">
        <f>O10+O11</f>
        <v>0.15873015873015872</v>
      </c>
    </row>
    <row r="10" spans="1:23" x14ac:dyDescent="0.25">
      <c r="B10" t="s">
        <v>144</v>
      </c>
      <c r="C10">
        <v>125</v>
      </c>
      <c r="D10">
        <v>43</v>
      </c>
      <c r="E10">
        <v>40</v>
      </c>
      <c r="F10">
        <v>40</v>
      </c>
      <c r="G10">
        <v>2</v>
      </c>
      <c r="J10" t="str">
        <f>B10</f>
        <v>Somewhat disagree</v>
      </c>
      <c r="K10" s="2">
        <f>C10/C13</f>
        <v>0.124750499001996</v>
      </c>
      <c r="L10" s="2">
        <f>D10/D13</f>
        <v>0.14576271186440679</v>
      </c>
      <c r="M10" s="2">
        <f>E10/E13</f>
        <v>0.11142061281337047</v>
      </c>
      <c r="N10" s="2">
        <f>F10/F13</f>
        <v>0.14035087719298245</v>
      </c>
      <c r="O10" s="2">
        <f>G10/G13</f>
        <v>3.1746031746031744E-2</v>
      </c>
      <c r="R10" t="s">
        <v>146</v>
      </c>
      <c r="S10" s="3">
        <f>K12</f>
        <v>0.10678642714570859</v>
      </c>
      <c r="T10" s="3">
        <f>L12</f>
        <v>9.8305084745762716E-2</v>
      </c>
      <c r="U10" s="3">
        <f>M12</f>
        <v>0.10306406685236769</v>
      </c>
      <c r="V10" s="3">
        <f>N12</f>
        <v>8.4210526315789472E-2</v>
      </c>
      <c r="W10" s="3">
        <f>O12</f>
        <v>0.26984126984126983</v>
      </c>
    </row>
    <row r="11" spans="1:23" x14ac:dyDescent="0.25">
      <c r="B11" t="s">
        <v>145</v>
      </c>
      <c r="C11">
        <v>103</v>
      </c>
      <c r="D11">
        <v>49</v>
      </c>
      <c r="E11">
        <v>26</v>
      </c>
      <c r="F11">
        <v>20</v>
      </c>
      <c r="G11">
        <v>8</v>
      </c>
      <c r="J11" t="str">
        <f>B11</f>
        <v>Strongly disagree</v>
      </c>
      <c r="K11" s="4">
        <f>C11/C13</f>
        <v>0.10279441117764471</v>
      </c>
      <c r="L11" s="4">
        <f>D11/D13</f>
        <v>0.16610169491525423</v>
      </c>
      <c r="M11" s="4">
        <f>E11/E13</f>
        <v>7.2423398328690811E-2</v>
      </c>
      <c r="N11" s="4">
        <f>F11/F13</f>
        <v>7.0175438596491224E-2</v>
      </c>
      <c r="O11" s="4">
        <f>G11/G13</f>
        <v>0.12698412698412698</v>
      </c>
      <c r="P11" s="1"/>
      <c r="Q11" s="1"/>
      <c r="R11" s="1"/>
      <c r="S11" s="1"/>
      <c r="T11" s="1"/>
      <c r="U11" s="1"/>
      <c r="V11" s="1"/>
      <c r="W11" s="1"/>
    </row>
    <row r="12" spans="1:23" x14ac:dyDescent="0.25">
      <c r="B12" t="s">
        <v>146</v>
      </c>
      <c r="C12">
        <v>107</v>
      </c>
      <c r="D12">
        <v>29</v>
      </c>
      <c r="E12">
        <v>37</v>
      </c>
      <c r="F12">
        <v>24</v>
      </c>
      <c r="G12">
        <v>17</v>
      </c>
      <c r="J12" t="str">
        <f>B12</f>
        <v>Don't know</v>
      </c>
      <c r="K12" s="2">
        <f>C12/C13</f>
        <v>0.10678642714570859</v>
      </c>
      <c r="L12" s="2">
        <f>D12/D13</f>
        <v>9.8305084745762716E-2</v>
      </c>
      <c r="M12" s="2">
        <f>E12/E13</f>
        <v>0.10306406685236769</v>
      </c>
      <c r="N12" s="2">
        <f>F12/F13</f>
        <v>8.4210526315789472E-2</v>
      </c>
      <c r="O12" s="2">
        <f>G12/G13</f>
        <v>0.26984126984126983</v>
      </c>
      <c r="S12" s="3"/>
      <c r="T12" s="3"/>
      <c r="U12" s="3"/>
      <c r="V12" s="3"/>
      <c r="W12" s="3"/>
    </row>
    <row r="13" spans="1:23" x14ac:dyDescent="0.25">
      <c r="A13" t="s">
        <v>3</v>
      </c>
      <c r="C13">
        <v>1002</v>
      </c>
      <c r="D13">
        <v>295</v>
      </c>
      <c r="E13">
        <v>359</v>
      </c>
      <c r="F13">
        <v>285</v>
      </c>
      <c r="G13">
        <v>63</v>
      </c>
      <c r="K13" s="2"/>
      <c r="L13" s="2"/>
      <c r="M13" s="2"/>
      <c r="N13" s="2"/>
      <c r="O13" s="2"/>
      <c r="S13" s="3"/>
      <c r="T13" s="3"/>
      <c r="U13" s="3"/>
      <c r="V13" s="3"/>
      <c r="W13" s="3"/>
    </row>
    <row r="14" spans="1:23" x14ac:dyDescent="0.25">
      <c r="K14" s="2"/>
      <c r="L14" s="2"/>
      <c r="M14" s="2"/>
      <c r="N14" s="2"/>
      <c r="O14" s="2"/>
      <c r="S14" s="3"/>
      <c r="T14" s="3"/>
      <c r="U14" s="3"/>
      <c r="V14" s="3"/>
      <c r="W14" s="3"/>
    </row>
    <row r="15" spans="1:23" s="12" customFormat="1" x14ac:dyDescent="0.25"/>
    <row r="16" spans="1:23" x14ac:dyDescent="0.25">
      <c r="K16" s="2"/>
      <c r="L16" s="2"/>
      <c r="M16" s="2"/>
      <c r="N16" s="2"/>
      <c r="O16" s="2"/>
    </row>
    <row r="18" spans="1:23" x14ac:dyDescent="0.25">
      <c r="A18" t="s">
        <v>147</v>
      </c>
    </row>
    <row r="19" spans="1:23" x14ac:dyDescent="0.25">
      <c r="A19" t="s">
        <v>1</v>
      </c>
    </row>
    <row r="20" spans="1:23" x14ac:dyDescent="0.25">
      <c r="C20" t="s">
        <v>3</v>
      </c>
      <c r="D20" t="s">
        <v>16</v>
      </c>
    </row>
    <row r="21" spans="1:23" s="1" customFormat="1" ht="40" x14ac:dyDescent="0.25">
      <c r="D21" s="1" t="s">
        <v>17</v>
      </c>
      <c r="E21" s="1" t="s">
        <v>18</v>
      </c>
      <c r="F21" s="1" t="s">
        <v>19</v>
      </c>
      <c r="G21" s="1" t="s">
        <v>20</v>
      </c>
      <c r="K21" s="1" t="str">
        <f>C20</f>
        <v>Total</v>
      </c>
      <c r="L21" s="1" t="str">
        <f>D21</f>
        <v>Liberal (Very)</v>
      </c>
      <c r="M21" s="1" t="str">
        <f>E21</f>
        <v>Moderate</v>
      </c>
      <c r="N21" s="1" t="str">
        <f>F21</f>
        <v>Conservative (Very)</v>
      </c>
      <c r="O21" s="1" t="str">
        <f>G21</f>
        <v>Not sure</v>
      </c>
      <c r="S21" s="1" t="str">
        <f>K21</f>
        <v>Total</v>
      </c>
      <c r="T21" s="1" t="str">
        <f>L21</f>
        <v>Liberal (Very)</v>
      </c>
      <c r="U21" s="1" t="str">
        <f>M21</f>
        <v>Moderate</v>
      </c>
      <c r="V21" s="1" t="str">
        <f>N21</f>
        <v>Conservative (Very)</v>
      </c>
      <c r="W21" s="1" t="str">
        <f>O21</f>
        <v>Not sure</v>
      </c>
    </row>
    <row r="22" spans="1:23" x14ac:dyDescent="0.25">
      <c r="B22" t="s">
        <v>142</v>
      </c>
      <c r="C22">
        <v>300</v>
      </c>
      <c r="D22">
        <v>75</v>
      </c>
      <c r="E22">
        <v>88</v>
      </c>
      <c r="F22">
        <v>124</v>
      </c>
      <c r="G22">
        <v>13</v>
      </c>
      <c r="J22" t="str">
        <f>B22</f>
        <v>Strongly agree</v>
      </c>
      <c r="K22" s="2">
        <f>C22/C27</f>
        <v>0.30060120240480964</v>
      </c>
      <c r="L22" s="2">
        <f>D22/D27</f>
        <v>0.3</v>
      </c>
      <c r="M22" s="2">
        <f>E22/E27</f>
        <v>0.25882352941176473</v>
      </c>
      <c r="N22" s="2">
        <f>F22/F27</f>
        <v>0.36257309941520466</v>
      </c>
      <c r="O22" s="2">
        <f>G22/G27</f>
        <v>0.19696969696969696</v>
      </c>
      <c r="R22" t="s">
        <v>155</v>
      </c>
      <c r="S22" s="3">
        <f>K22+K23</f>
        <v>0.66633266533066138</v>
      </c>
      <c r="T22" s="3">
        <f>L22+L23</f>
        <v>0.67599999999999993</v>
      </c>
      <c r="U22" s="3">
        <f>M22+M23</f>
        <v>0.6470588235294118</v>
      </c>
      <c r="V22" s="3">
        <f>N22+N23</f>
        <v>0.7192982456140351</v>
      </c>
      <c r="W22" s="3">
        <f>O22+O23</f>
        <v>0.45454545454545453</v>
      </c>
    </row>
    <row r="23" spans="1:23" x14ac:dyDescent="0.25">
      <c r="B23" t="s">
        <v>143</v>
      </c>
      <c r="C23">
        <v>365</v>
      </c>
      <c r="D23">
        <v>94</v>
      </c>
      <c r="E23">
        <v>132</v>
      </c>
      <c r="F23">
        <v>122</v>
      </c>
      <c r="G23">
        <v>17</v>
      </c>
      <c r="J23" t="str">
        <f>B23</f>
        <v>Somewhat agree</v>
      </c>
      <c r="K23" s="2">
        <f>C23/C27</f>
        <v>0.36573146292585168</v>
      </c>
      <c r="L23" s="2">
        <f>D23/D27</f>
        <v>0.376</v>
      </c>
      <c r="M23" s="2">
        <f>E23/E27</f>
        <v>0.38823529411764707</v>
      </c>
      <c r="N23" s="2">
        <f>F23/F27</f>
        <v>0.35672514619883039</v>
      </c>
      <c r="O23" s="2">
        <f>G23/G27</f>
        <v>0.25757575757575757</v>
      </c>
      <c r="R23" t="s">
        <v>156</v>
      </c>
      <c r="S23" s="3">
        <f>K24+K25</f>
        <v>0.22845691382765532</v>
      </c>
      <c r="T23" s="3">
        <f>L24+L25</f>
        <v>0.24</v>
      </c>
      <c r="U23" s="3">
        <f>M24+M25</f>
        <v>0.23529411764705882</v>
      </c>
      <c r="V23" s="3">
        <f>N24+N25</f>
        <v>0.22222222222222221</v>
      </c>
      <c r="W23" s="3">
        <f>O24+O25</f>
        <v>0.18181818181818182</v>
      </c>
    </row>
    <row r="24" spans="1:23" x14ac:dyDescent="0.25">
      <c r="B24" t="s">
        <v>144</v>
      </c>
      <c r="C24">
        <v>125</v>
      </c>
      <c r="D24">
        <v>29</v>
      </c>
      <c r="E24">
        <v>43</v>
      </c>
      <c r="F24">
        <v>51</v>
      </c>
      <c r="G24">
        <v>2</v>
      </c>
      <c r="J24" t="str">
        <f>B24</f>
        <v>Somewhat disagree</v>
      </c>
      <c r="K24" s="2">
        <f>C24/C27</f>
        <v>0.12525050100200399</v>
      </c>
      <c r="L24" s="2">
        <f>D24/D27</f>
        <v>0.11600000000000001</v>
      </c>
      <c r="M24" s="2">
        <f>E24/E27</f>
        <v>0.12647058823529411</v>
      </c>
      <c r="N24" s="2">
        <f>F24/F27</f>
        <v>0.14912280701754385</v>
      </c>
      <c r="O24" s="2">
        <f>G24/G27</f>
        <v>3.0303030303030304E-2</v>
      </c>
      <c r="R24" t="s">
        <v>146</v>
      </c>
      <c r="S24" s="3">
        <f>K26</f>
        <v>0.10521042084168336</v>
      </c>
      <c r="T24" s="3">
        <f>L26</f>
        <v>8.4000000000000005E-2</v>
      </c>
      <c r="U24" s="3">
        <f>M26</f>
        <v>0.11764705882352941</v>
      </c>
      <c r="V24" s="3">
        <f>N26</f>
        <v>5.8479532163742687E-2</v>
      </c>
      <c r="W24" s="3">
        <f>O26</f>
        <v>0.36363636363636365</v>
      </c>
    </row>
    <row r="25" spans="1:23" x14ac:dyDescent="0.25">
      <c r="B25" t="s">
        <v>145</v>
      </c>
      <c r="C25">
        <v>103</v>
      </c>
      <c r="D25">
        <v>31</v>
      </c>
      <c r="E25">
        <v>37</v>
      </c>
      <c r="F25">
        <v>25</v>
      </c>
      <c r="G25">
        <v>10</v>
      </c>
      <c r="J25" t="str">
        <f>B25</f>
        <v>Strongly disagree</v>
      </c>
      <c r="K25" s="4">
        <f>C25/C27</f>
        <v>0.10320641282565131</v>
      </c>
      <c r="L25" s="4">
        <f>D25/D27</f>
        <v>0.124</v>
      </c>
      <c r="M25" s="4">
        <f>E25/E27</f>
        <v>0.10882352941176471</v>
      </c>
      <c r="N25" s="4">
        <f>F25/F27</f>
        <v>7.3099415204678359E-2</v>
      </c>
      <c r="O25" s="4">
        <f>G25/G27</f>
        <v>0.15151515151515152</v>
      </c>
      <c r="P25" s="1"/>
      <c r="Q25" s="1"/>
      <c r="R25" s="1"/>
      <c r="S25" s="1"/>
      <c r="T25" s="1"/>
      <c r="U25" s="1"/>
      <c r="V25" s="1"/>
      <c r="W25" s="1"/>
    </row>
    <row r="26" spans="1:23" x14ac:dyDescent="0.25">
      <c r="B26" t="s">
        <v>146</v>
      </c>
      <c r="C26">
        <v>105</v>
      </c>
      <c r="D26">
        <v>21</v>
      </c>
      <c r="E26">
        <v>40</v>
      </c>
      <c r="F26">
        <v>20</v>
      </c>
      <c r="G26">
        <v>24</v>
      </c>
      <c r="J26" t="str">
        <f>B26</f>
        <v>Don't know</v>
      </c>
      <c r="K26" s="2">
        <f>C26/C27</f>
        <v>0.10521042084168336</v>
      </c>
      <c r="L26" s="2">
        <f>D26/D27</f>
        <v>8.4000000000000005E-2</v>
      </c>
      <c r="M26" s="2">
        <f>E26/E27</f>
        <v>0.11764705882352941</v>
      </c>
      <c r="N26" s="2">
        <f>F26/F27</f>
        <v>5.8479532163742687E-2</v>
      </c>
      <c r="O26" s="2">
        <f>G26/G27</f>
        <v>0.36363636363636365</v>
      </c>
      <c r="S26" s="3"/>
      <c r="T26" s="3"/>
      <c r="U26" s="3"/>
      <c r="V26" s="3"/>
      <c r="W26" s="3"/>
    </row>
    <row r="27" spans="1:23" x14ac:dyDescent="0.25">
      <c r="A27" t="s">
        <v>3</v>
      </c>
      <c r="C27">
        <v>998</v>
      </c>
      <c r="D27">
        <v>250</v>
      </c>
      <c r="E27">
        <v>340</v>
      </c>
      <c r="F27">
        <v>342</v>
      </c>
      <c r="G27">
        <v>66</v>
      </c>
      <c r="K27" s="2"/>
      <c r="L27" s="2"/>
      <c r="M27" s="2"/>
      <c r="N27" s="2"/>
      <c r="O27" s="2"/>
      <c r="S27" s="3"/>
      <c r="T27" s="3"/>
      <c r="U27" s="3"/>
      <c r="V27" s="3"/>
      <c r="W27" s="3"/>
    </row>
    <row r="28" spans="1:23" x14ac:dyDescent="0.25">
      <c r="K28" s="2"/>
      <c r="L28" s="2"/>
      <c r="M28" s="2"/>
      <c r="N28" s="2"/>
      <c r="O28" s="2"/>
      <c r="S28" s="3"/>
      <c r="T28" s="3"/>
      <c r="U28" s="3"/>
      <c r="V28" s="3"/>
      <c r="W28" s="3"/>
    </row>
    <row r="29" spans="1:23" s="12" customFormat="1" x14ac:dyDescent="0.25"/>
    <row r="30" spans="1:23" x14ac:dyDescent="0.25">
      <c r="K30" s="2"/>
      <c r="L30" s="2"/>
      <c r="M30" s="2"/>
      <c r="N30" s="2"/>
      <c r="O30" s="2"/>
    </row>
    <row r="32" spans="1:23" x14ac:dyDescent="0.25">
      <c r="A32" t="s">
        <v>148</v>
      </c>
    </row>
    <row r="33" spans="1:23" x14ac:dyDescent="0.25">
      <c r="A33" t="s">
        <v>1</v>
      </c>
    </row>
    <row r="34" spans="1:23" x14ac:dyDescent="0.25">
      <c r="C34" t="s">
        <v>3</v>
      </c>
      <c r="D34" t="s">
        <v>22</v>
      </c>
    </row>
    <row r="35" spans="1:23" s="1" customFormat="1" ht="60" x14ac:dyDescent="0.25">
      <c r="D35" s="1" t="s">
        <v>23</v>
      </c>
      <c r="E35" s="1" t="s">
        <v>24</v>
      </c>
      <c r="F35" s="1" t="s">
        <v>25</v>
      </c>
      <c r="K35" s="1" t="str">
        <f>C34</f>
        <v>Total</v>
      </c>
      <c r="L35" s="1" t="str">
        <f>D35</f>
        <v>White non-Hispanic</v>
      </c>
      <c r="M35" s="1" t="str">
        <f>E35</f>
        <v>Black non-Hispanic</v>
      </c>
      <c r="N35" s="1" t="str">
        <f>F35</f>
        <v>Hispanic/Latino &amp; all other races</v>
      </c>
      <c r="S35" s="1" t="str">
        <f>K35</f>
        <v>Total</v>
      </c>
      <c r="T35" s="1" t="str">
        <f>L35</f>
        <v>White non-Hispanic</v>
      </c>
      <c r="U35" s="1" t="str">
        <f>M35</f>
        <v>Black non-Hispanic</v>
      </c>
      <c r="V35" s="1" t="str">
        <f>N35</f>
        <v>Hispanic/Latino &amp; all other races</v>
      </c>
    </row>
    <row r="36" spans="1:23" x14ac:dyDescent="0.25">
      <c r="B36" t="s">
        <v>142</v>
      </c>
      <c r="C36">
        <v>300</v>
      </c>
      <c r="D36">
        <v>201</v>
      </c>
      <c r="E36">
        <v>44</v>
      </c>
      <c r="F36">
        <v>55</v>
      </c>
      <c r="J36" t="str">
        <f>B36</f>
        <v>Strongly agree</v>
      </c>
      <c r="K36" s="2">
        <f>C36/C41</f>
        <v>0.30060120240480964</v>
      </c>
      <c r="L36" s="2">
        <f>D36/D41</f>
        <v>0.32006369426751591</v>
      </c>
      <c r="M36" s="2">
        <f>E36/E41</f>
        <v>0.20754716981132076</v>
      </c>
      <c r="N36" s="2">
        <f>F36/F41</f>
        <v>0.34810126582278483</v>
      </c>
      <c r="O36" s="2"/>
      <c r="R36" t="s">
        <v>155</v>
      </c>
      <c r="S36" s="3">
        <f>K36+K37</f>
        <v>0.66733466933867736</v>
      </c>
      <c r="T36" s="3">
        <f>L36+L37</f>
        <v>0.69904458598726116</v>
      </c>
      <c r="U36" s="3">
        <f>M36+M37</f>
        <v>0.55660377358490565</v>
      </c>
      <c r="V36" s="3">
        <f>N36+N37</f>
        <v>0.689873417721519</v>
      </c>
    </row>
    <row r="37" spans="1:23" x14ac:dyDescent="0.25">
      <c r="B37" t="s">
        <v>143</v>
      </c>
      <c r="C37">
        <v>366</v>
      </c>
      <c r="D37">
        <v>238</v>
      </c>
      <c r="E37">
        <v>74</v>
      </c>
      <c r="F37">
        <v>54</v>
      </c>
      <c r="J37" t="str">
        <f>B37</f>
        <v>Somewhat agree</v>
      </c>
      <c r="K37" s="2">
        <f>C37/C41</f>
        <v>0.36673346693386771</v>
      </c>
      <c r="L37" s="2">
        <f>D37/D41</f>
        <v>0.37898089171974525</v>
      </c>
      <c r="M37" s="2">
        <f>E37/E41</f>
        <v>0.34905660377358488</v>
      </c>
      <c r="N37" s="2">
        <f>F37/F41</f>
        <v>0.34177215189873417</v>
      </c>
      <c r="O37" s="2"/>
      <c r="R37" t="s">
        <v>156</v>
      </c>
      <c r="S37" s="3">
        <f>K38+K39</f>
        <v>0.22745490981963928</v>
      </c>
      <c r="T37" s="3">
        <f>L38+L39</f>
        <v>0.2070063694267516</v>
      </c>
      <c r="U37" s="3">
        <f>M38+M39</f>
        <v>0.30188679245283018</v>
      </c>
      <c r="V37" s="3">
        <f>N38+N39</f>
        <v>0.20886075949367089</v>
      </c>
    </row>
    <row r="38" spans="1:23" x14ac:dyDescent="0.25">
      <c r="B38" t="s">
        <v>144</v>
      </c>
      <c r="C38">
        <v>125</v>
      </c>
      <c r="D38">
        <v>77</v>
      </c>
      <c r="E38">
        <v>25</v>
      </c>
      <c r="F38">
        <v>23</v>
      </c>
      <c r="J38" t="str">
        <f>B38</f>
        <v>Somewhat disagree</v>
      </c>
      <c r="K38" s="2">
        <f>C38/C41</f>
        <v>0.12525050100200399</v>
      </c>
      <c r="L38" s="2">
        <f>D38/D41</f>
        <v>0.12261146496815287</v>
      </c>
      <c r="M38" s="2">
        <f>E38/E41</f>
        <v>0.11792452830188679</v>
      </c>
      <c r="N38" s="2">
        <f>F38/F41</f>
        <v>0.14556962025316456</v>
      </c>
      <c r="O38" s="2"/>
      <c r="R38" t="s">
        <v>146</v>
      </c>
      <c r="S38" s="3">
        <f>K40</f>
        <v>0.10521042084168336</v>
      </c>
      <c r="T38" s="3">
        <f>L40</f>
        <v>9.3949044585987268E-2</v>
      </c>
      <c r="U38" s="3">
        <f>M40</f>
        <v>0.14150943396226415</v>
      </c>
      <c r="V38" s="3">
        <f>N40</f>
        <v>0.10126582278481013</v>
      </c>
    </row>
    <row r="39" spans="1:23" x14ac:dyDescent="0.25">
      <c r="B39" t="s">
        <v>145</v>
      </c>
      <c r="C39">
        <v>102</v>
      </c>
      <c r="D39">
        <v>53</v>
      </c>
      <c r="E39">
        <v>39</v>
      </c>
      <c r="F39">
        <v>10</v>
      </c>
      <c r="J39" t="str">
        <f>B39</f>
        <v>Strongly disagree</v>
      </c>
      <c r="K39" s="4">
        <f>C39/C41</f>
        <v>0.10220440881763528</v>
      </c>
      <c r="L39" s="4">
        <f>D39/D41</f>
        <v>8.4394904458598721E-2</v>
      </c>
      <c r="M39" s="4">
        <f>E39/E41</f>
        <v>0.18396226415094338</v>
      </c>
      <c r="N39" s="4">
        <f>F39/F41</f>
        <v>6.3291139240506333E-2</v>
      </c>
      <c r="O39" s="4"/>
    </row>
    <row r="40" spans="1:23" x14ac:dyDescent="0.25">
      <c r="B40" t="s">
        <v>146</v>
      </c>
      <c r="C40">
        <v>105</v>
      </c>
      <c r="D40">
        <v>59</v>
      </c>
      <c r="E40">
        <v>30</v>
      </c>
      <c r="F40">
        <v>16</v>
      </c>
      <c r="J40" t="str">
        <f>B40</f>
        <v>Don't know</v>
      </c>
      <c r="K40" s="2">
        <f>C40/C41</f>
        <v>0.10521042084168336</v>
      </c>
      <c r="L40" s="2">
        <f>D40/D41</f>
        <v>9.3949044585987268E-2</v>
      </c>
      <c r="M40" s="2">
        <f>E40/E41</f>
        <v>0.14150943396226415</v>
      </c>
      <c r="N40" s="2">
        <f>F40/F41</f>
        <v>0.10126582278481013</v>
      </c>
      <c r="O40" s="2"/>
      <c r="P40" s="1"/>
      <c r="Q40" s="1"/>
      <c r="R40" s="1"/>
      <c r="S40" s="1"/>
      <c r="T40" s="1"/>
      <c r="U40" s="1"/>
      <c r="V40" s="1"/>
      <c r="W40" s="1"/>
    </row>
    <row r="41" spans="1:23" x14ac:dyDescent="0.25">
      <c r="A41" t="s">
        <v>3</v>
      </c>
      <c r="C41">
        <v>998</v>
      </c>
      <c r="D41">
        <v>628</v>
      </c>
      <c r="E41">
        <v>212</v>
      </c>
      <c r="F41">
        <v>158</v>
      </c>
      <c r="K41" s="2"/>
      <c r="L41" s="2"/>
      <c r="M41" s="2"/>
      <c r="N41" s="2"/>
      <c r="O41" s="2"/>
      <c r="S41" s="3"/>
      <c r="T41" s="3"/>
      <c r="U41" s="3"/>
      <c r="V41" s="3"/>
      <c r="W41" s="3"/>
    </row>
    <row r="42" spans="1:23" x14ac:dyDescent="0.25">
      <c r="K42" s="2"/>
      <c r="L42" s="2"/>
      <c r="M42" s="2"/>
      <c r="N42" s="2"/>
      <c r="O42" s="2"/>
      <c r="S42" s="3"/>
      <c r="T42" s="3"/>
      <c r="U42" s="3"/>
      <c r="V42" s="3"/>
      <c r="W42" s="3"/>
    </row>
    <row r="43" spans="1:23" s="12" customFormat="1" x14ac:dyDescent="0.25"/>
    <row r="44" spans="1:23" x14ac:dyDescent="0.25">
      <c r="K44" s="2"/>
      <c r="L44" s="2"/>
      <c r="M44" s="2"/>
      <c r="N44" s="2"/>
      <c r="O44" s="2"/>
      <c r="S44" s="3"/>
      <c r="T44" s="3"/>
      <c r="U44" s="3"/>
      <c r="V44" s="3"/>
      <c r="W44" s="3"/>
    </row>
    <row r="45" spans="1:23" x14ac:dyDescent="0.25">
      <c r="K45" s="2"/>
      <c r="L45" s="2"/>
      <c r="M45" s="2"/>
      <c r="N45" s="2"/>
      <c r="O45" s="2"/>
    </row>
    <row r="46" spans="1:23" x14ac:dyDescent="0.25">
      <c r="A46" t="s">
        <v>149</v>
      </c>
    </row>
    <row r="47" spans="1:23" x14ac:dyDescent="0.25">
      <c r="A47" t="s">
        <v>1</v>
      </c>
    </row>
    <row r="48" spans="1:23" x14ac:dyDescent="0.25">
      <c r="C48" t="s">
        <v>3</v>
      </c>
      <c r="D48" t="s">
        <v>27</v>
      </c>
    </row>
    <row r="49" spans="1:23" x14ac:dyDescent="0.25">
      <c r="D49" t="s">
        <v>28</v>
      </c>
      <c r="E49" t="s">
        <v>29</v>
      </c>
      <c r="K49" t="str">
        <f>C48</f>
        <v>Total</v>
      </c>
      <c r="L49" t="str">
        <f>D49</f>
        <v>Male</v>
      </c>
      <c r="M49" t="str">
        <f>E49</f>
        <v>Female</v>
      </c>
      <c r="S49" t="str">
        <f>K49</f>
        <v>Total</v>
      </c>
      <c r="T49" t="str">
        <f>L49</f>
        <v>Male</v>
      </c>
      <c r="U49" t="str">
        <f>M49</f>
        <v>Female</v>
      </c>
    </row>
    <row r="50" spans="1:23" x14ac:dyDescent="0.25">
      <c r="B50" t="s">
        <v>142</v>
      </c>
      <c r="C50">
        <v>300</v>
      </c>
      <c r="D50">
        <v>185</v>
      </c>
      <c r="E50">
        <v>115</v>
      </c>
      <c r="J50" t="str">
        <f>B50</f>
        <v>Strongly agree</v>
      </c>
      <c r="K50" s="2">
        <f>C50/C55</f>
        <v>0.3</v>
      </c>
      <c r="L50" s="2">
        <f>D50/D55</f>
        <v>0.38461538461538464</v>
      </c>
      <c r="M50" s="2">
        <f>E50/E55</f>
        <v>0.22157996146435452</v>
      </c>
      <c r="N50" s="2"/>
      <c r="O50" s="2"/>
      <c r="R50" t="s">
        <v>155</v>
      </c>
      <c r="S50" s="3">
        <f>K50+K51</f>
        <v>0.66599999999999993</v>
      </c>
      <c r="T50" s="3">
        <f>L50+L51</f>
        <v>0.78170478170478175</v>
      </c>
      <c r="U50" s="3">
        <f>M50+M51</f>
        <v>0.55876685934489401</v>
      </c>
    </row>
    <row r="51" spans="1:23" x14ac:dyDescent="0.25">
      <c r="B51" t="s">
        <v>143</v>
      </c>
      <c r="C51">
        <v>366</v>
      </c>
      <c r="D51">
        <v>191</v>
      </c>
      <c r="E51">
        <v>175</v>
      </c>
      <c r="J51" t="str">
        <f>B51</f>
        <v>Somewhat agree</v>
      </c>
      <c r="K51" s="2">
        <f>C51/C55</f>
        <v>0.36599999999999999</v>
      </c>
      <c r="L51" s="2">
        <f>D51/D55</f>
        <v>0.39708939708939711</v>
      </c>
      <c r="M51" s="2">
        <f>E51/E55</f>
        <v>0.33718689788053952</v>
      </c>
      <c r="N51" s="2"/>
      <c r="O51" s="2"/>
      <c r="R51" t="s">
        <v>156</v>
      </c>
      <c r="S51" s="3">
        <f>K52+K53</f>
        <v>0.22799999999999998</v>
      </c>
      <c r="T51" s="3">
        <f>L52+L53</f>
        <v>0.16008316008316009</v>
      </c>
      <c r="U51" s="3">
        <f>M52+M53</f>
        <v>0.29094412331406549</v>
      </c>
    </row>
    <row r="52" spans="1:23" x14ac:dyDescent="0.25">
      <c r="B52" t="s">
        <v>144</v>
      </c>
      <c r="C52">
        <v>125</v>
      </c>
      <c r="D52">
        <v>49</v>
      </c>
      <c r="E52">
        <v>76</v>
      </c>
      <c r="J52" t="str">
        <f>B52</f>
        <v>Somewhat disagree</v>
      </c>
      <c r="K52" s="2">
        <f>C52/C55</f>
        <v>0.125</v>
      </c>
      <c r="L52" s="2">
        <f>D52/D55</f>
        <v>0.10187110187110188</v>
      </c>
      <c r="M52" s="2">
        <f>E52/E55</f>
        <v>0.1464354527938343</v>
      </c>
      <c r="N52" s="2"/>
      <c r="O52" s="2"/>
      <c r="R52" t="s">
        <v>146</v>
      </c>
      <c r="S52" s="3">
        <f>K54</f>
        <v>0.106</v>
      </c>
      <c r="T52" s="3">
        <f>L54</f>
        <v>5.8212058212058215E-2</v>
      </c>
      <c r="U52" s="3">
        <f>M54</f>
        <v>0.15028901734104047</v>
      </c>
    </row>
    <row r="53" spans="1:23" x14ac:dyDescent="0.25">
      <c r="B53" t="s">
        <v>145</v>
      </c>
      <c r="C53">
        <v>103</v>
      </c>
      <c r="D53">
        <v>28</v>
      </c>
      <c r="E53">
        <v>75</v>
      </c>
      <c r="J53" t="str">
        <f>B53</f>
        <v>Strongly disagree</v>
      </c>
      <c r="K53" s="4">
        <f>C53/C55</f>
        <v>0.10299999999999999</v>
      </c>
      <c r="L53" s="4">
        <f>D53/D55</f>
        <v>5.8212058212058215E-2</v>
      </c>
      <c r="M53" s="4">
        <f>E53/E55</f>
        <v>0.14450867052023122</v>
      </c>
      <c r="N53" s="4"/>
      <c r="O53" s="4"/>
    </row>
    <row r="54" spans="1:23" x14ac:dyDescent="0.25">
      <c r="B54" t="s">
        <v>146</v>
      </c>
      <c r="C54">
        <v>106</v>
      </c>
      <c r="D54">
        <v>28</v>
      </c>
      <c r="E54">
        <v>78</v>
      </c>
      <c r="J54" t="str">
        <f>B54</f>
        <v>Don't know</v>
      </c>
      <c r="K54" s="2">
        <f>C54/C55</f>
        <v>0.106</v>
      </c>
      <c r="L54" s="2">
        <f>D54/D55</f>
        <v>5.8212058212058215E-2</v>
      </c>
      <c r="M54" s="2">
        <f>E54/E55</f>
        <v>0.15028901734104047</v>
      </c>
      <c r="N54" s="2"/>
      <c r="O54" s="2"/>
    </row>
    <row r="55" spans="1:23" x14ac:dyDescent="0.25">
      <c r="A55" t="s">
        <v>3</v>
      </c>
      <c r="C55">
        <v>1000</v>
      </c>
      <c r="D55">
        <v>481</v>
      </c>
      <c r="E55">
        <v>519</v>
      </c>
      <c r="K55" s="1"/>
    </row>
    <row r="56" spans="1:23" x14ac:dyDescent="0.25">
      <c r="K56" s="2"/>
      <c r="L56" s="2"/>
      <c r="M56" s="2"/>
      <c r="N56" s="2"/>
      <c r="O56" s="2"/>
      <c r="S56" s="3"/>
      <c r="T56" s="3"/>
      <c r="U56" s="3"/>
      <c r="V56" s="3"/>
      <c r="W56" s="3"/>
    </row>
    <row r="57" spans="1:23" s="12" customFormat="1" x14ac:dyDescent="0.25"/>
    <row r="58" spans="1:23" x14ac:dyDescent="0.25">
      <c r="K58" s="2"/>
      <c r="L58" s="2"/>
      <c r="M58" s="2"/>
      <c r="N58" s="2"/>
      <c r="O58" s="2"/>
      <c r="S58" s="3"/>
      <c r="T58" s="3"/>
      <c r="U58" s="3"/>
      <c r="V58" s="3"/>
      <c r="W58" s="3"/>
    </row>
    <row r="59" spans="1:23" x14ac:dyDescent="0.25">
      <c r="K59" s="2"/>
      <c r="L59" s="2"/>
      <c r="M59" s="2"/>
      <c r="N59" s="2"/>
      <c r="O59" s="2"/>
      <c r="S59" s="3"/>
      <c r="T59" s="3"/>
      <c r="U59" s="3"/>
      <c r="V59" s="3"/>
      <c r="W59" s="3"/>
    </row>
    <row r="60" spans="1:23" x14ac:dyDescent="0.25">
      <c r="A60" t="s">
        <v>150</v>
      </c>
      <c r="K60" s="2"/>
      <c r="L60" s="2"/>
      <c r="M60" s="2"/>
      <c r="N60" s="2"/>
      <c r="O60" s="2"/>
    </row>
    <row r="61" spans="1:23" x14ac:dyDescent="0.25">
      <c r="A61" t="s">
        <v>1</v>
      </c>
    </row>
    <row r="62" spans="1:23" x14ac:dyDescent="0.25">
      <c r="C62" t="s">
        <v>3</v>
      </c>
      <c r="D62" t="s">
        <v>31</v>
      </c>
    </row>
    <row r="63" spans="1:23" s="1" customFormat="1" ht="120" x14ac:dyDescent="0.25">
      <c r="D63" s="1" t="s">
        <v>32</v>
      </c>
      <c r="E63" s="1" t="s">
        <v>33</v>
      </c>
      <c r="F63" s="1" t="s">
        <v>34</v>
      </c>
      <c r="K63" s="1" t="str">
        <f>C62</f>
        <v>Total</v>
      </c>
      <c r="L63" s="1" t="str">
        <f>D63</f>
        <v>Silent &amp; Boomer Generations (born before 1965)</v>
      </c>
      <c r="M63" s="1" t="str">
        <f>E63</f>
        <v>Generation X (born 1965-1980)</v>
      </c>
      <c r="N63" s="1" t="str">
        <f>F63</f>
        <v>Millennials &amp; Generation Z (born 1981 and after)</v>
      </c>
      <c r="S63" s="1" t="str">
        <f>K63</f>
        <v>Total</v>
      </c>
      <c r="T63" s="1" t="str">
        <f>L63</f>
        <v>Silent &amp; Boomer Generations (born before 1965)</v>
      </c>
      <c r="U63" s="1" t="str">
        <f>M63</f>
        <v>Generation X (born 1965-1980)</v>
      </c>
      <c r="V63" s="1" t="str">
        <f>N63</f>
        <v>Millennials &amp; Generation Z (born 1981 and after)</v>
      </c>
    </row>
    <row r="64" spans="1:23" x14ac:dyDescent="0.25">
      <c r="B64" t="s">
        <v>142</v>
      </c>
      <c r="C64">
        <v>301</v>
      </c>
      <c r="D64">
        <v>74</v>
      </c>
      <c r="E64">
        <v>79</v>
      </c>
      <c r="F64">
        <v>148</v>
      </c>
      <c r="J64" t="str">
        <f>B64</f>
        <v>Strongly agree</v>
      </c>
      <c r="K64" s="2">
        <f>C64/C69</f>
        <v>0.30099999999999999</v>
      </c>
      <c r="L64" s="2">
        <f>D64/D69</f>
        <v>0.24915824915824916</v>
      </c>
      <c r="M64" s="2">
        <f>E64/E69</f>
        <v>0.31983805668016196</v>
      </c>
      <c r="N64" s="2">
        <f>F64/F69</f>
        <v>0.32456140350877194</v>
      </c>
      <c r="O64" s="2"/>
      <c r="R64" t="s">
        <v>155</v>
      </c>
      <c r="S64" s="3">
        <f>K64+K65</f>
        <v>0.66700000000000004</v>
      </c>
      <c r="T64" s="3">
        <f>L64+L65</f>
        <v>0.64983164983164987</v>
      </c>
      <c r="U64" s="3">
        <f>M64+M65</f>
        <v>0.60728744939271251</v>
      </c>
      <c r="V64" s="3">
        <f>N64+N65</f>
        <v>0.71052631578947367</v>
      </c>
    </row>
    <row r="65" spans="1:23" x14ac:dyDescent="0.25">
      <c r="B65" t="s">
        <v>143</v>
      </c>
      <c r="C65">
        <v>366</v>
      </c>
      <c r="D65">
        <v>119</v>
      </c>
      <c r="E65">
        <v>71</v>
      </c>
      <c r="F65">
        <v>176</v>
      </c>
      <c r="J65" t="str">
        <f>B65</f>
        <v>Somewhat agree</v>
      </c>
      <c r="K65" s="2">
        <f>C65/C69</f>
        <v>0.36599999999999999</v>
      </c>
      <c r="L65" s="2">
        <f>D65/D69</f>
        <v>0.40067340067340068</v>
      </c>
      <c r="M65" s="2">
        <f>E65/E69</f>
        <v>0.2874493927125506</v>
      </c>
      <c r="N65" s="2">
        <f>F65/F69</f>
        <v>0.38596491228070173</v>
      </c>
      <c r="O65" s="2"/>
      <c r="R65" t="s">
        <v>156</v>
      </c>
      <c r="S65" s="3">
        <f>K66+K67</f>
        <v>0.22799999999999998</v>
      </c>
      <c r="T65" s="3">
        <f>L66+L67</f>
        <v>0.22895622895622897</v>
      </c>
      <c r="U65" s="3">
        <f>M66+M67</f>
        <v>0.27125506072874495</v>
      </c>
      <c r="V65" s="3">
        <f>N66+N67</f>
        <v>0.20394736842105263</v>
      </c>
    </row>
    <row r="66" spans="1:23" x14ac:dyDescent="0.25">
      <c r="B66" t="s">
        <v>144</v>
      </c>
      <c r="C66">
        <v>125</v>
      </c>
      <c r="D66">
        <v>37</v>
      </c>
      <c r="E66">
        <v>34</v>
      </c>
      <c r="F66">
        <v>54</v>
      </c>
      <c r="J66" t="str">
        <f>B66</f>
        <v>Somewhat disagree</v>
      </c>
      <c r="K66" s="2">
        <f>C66/C69</f>
        <v>0.125</v>
      </c>
      <c r="L66" s="2">
        <f>D66/D69</f>
        <v>0.12457912457912458</v>
      </c>
      <c r="M66" s="2">
        <f>E66/E69</f>
        <v>0.13765182186234817</v>
      </c>
      <c r="N66" s="2">
        <f>F66/F69</f>
        <v>0.11842105263157894</v>
      </c>
      <c r="O66" s="2"/>
      <c r="R66" t="s">
        <v>146</v>
      </c>
      <c r="S66" s="3">
        <f>K68</f>
        <v>0.105</v>
      </c>
      <c r="T66" s="3">
        <f>L68</f>
        <v>0.12121212121212122</v>
      </c>
      <c r="U66" s="3">
        <f>M68</f>
        <v>0.1214574898785425</v>
      </c>
      <c r="V66" s="3">
        <f>N68</f>
        <v>8.5526315789473686E-2</v>
      </c>
    </row>
    <row r="67" spans="1:23" x14ac:dyDescent="0.25">
      <c r="B67" t="s">
        <v>145</v>
      </c>
      <c r="C67">
        <v>103</v>
      </c>
      <c r="D67">
        <v>31</v>
      </c>
      <c r="E67">
        <v>33</v>
      </c>
      <c r="F67">
        <v>39</v>
      </c>
      <c r="J67" t="str">
        <f>B67</f>
        <v>Strongly disagree</v>
      </c>
      <c r="K67" s="4">
        <f>C67/C69</f>
        <v>0.10299999999999999</v>
      </c>
      <c r="L67" s="4">
        <f>D67/D69</f>
        <v>0.10437710437710437</v>
      </c>
      <c r="M67" s="4">
        <f>E67/E69</f>
        <v>0.13360323886639677</v>
      </c>
      <c r="N67" s="4">
        <f>F67/F69</f>
        <v>8.5526315789473686E-2</v>
      </c>
      <c r="O67" s="4"/>
    </row>
    <row r="68" spans="1:23" x14ac:dyDescent="0.25">
      <c r="B68" t="s">
        <v>146</v>
      </c>
      <c r="C68">
        <v>105</v>
      </c>
      <c r="D68">
        <v>36</v>
      </c>
      <c r="E68">
        <v>30</v>
      </c>
      <c r="F68">
        <v>39</v>
      </c>
      <c r="J68" t="str">
        <f>B68</f>
        <v>Don't know</v>
      </c>
      <c r="K68" s="2">
        <f>C68/C69</f>
        <v>0.105</v>
      </c>
      <c r="L68" s="2">
        <f>D68/D69</f>
        <v>0.12121212121212122</v>
      </c>
      <c r="M68" s="2">
        <f>E68/E69</f>
        <v>0.1214574898785425</v>
      </c>
      <c r="N68" s="2">
        <f>F68/F69</f>
        <v>8.5526315789473686E-2</v>
      </c>
      <c r="O68" s="2"/>
    </row>
    <row r="69" spans="1:23" x14ac:dyDescent="0.25">
      <c r="A69" t="s">
        <v>3</v>
      </c>
      <c r="C69">
        <v>1000</v>
      </c>
      <c r="D69">
        <v>297</v>
      </c>
      <c r="E69">
        <v>247</v>
      </c>
      <c r="F69">
        <v>456</v>
      </c>
    </row>
    <row r="70" spans="1:23" x14ac:dyDescent="0.25">
      <c r="J70" s="1"/>
      <c r="K70" s="1"/>
      <c r="L70" s="1"/>
      <c r="M70" s="1"/>
      <c r="N70" s="1"/>
      <c r="O70" s="1"/>
      <c r="P70" s="1"/>
      <c r="Q70" s="1"/>
      <c r="R70" s="1"/>
      <c r="S70" s="1"/>
      <c r="T70" s="1"/>
      <c r="U70" s="1"/>
      <c r="V70" s="1"/>
      <c r="W70" s="1"/>
    </row>
    <row r="71" spans="1:23" s="12" customFormat="1" x14ac:dyDescent="0.25"/>
    <row r="72" spans="1:23" x14ac:dyDescent="0.25">
      <c r="K72" s="2"/>
      <c r="L72" s="2"/>
      <c r="M72" s="2"/>
      <c r="N72" s="2"/>
      <c r="O72" s="2"/>
      <c r="S72" s="3"/>
      <c r="T72" s="3"/>
      <c r="U72" s="3"/>
      <c r="V72" s="3"/>
      <c r="W72" s="3"/>
    </row>
    <row r="73" spans="1:23" x14ac:dyDescent="0.25">
      <c r="K73" s="2"/>
      <c r="L73" s="2"/>
      <c r="M73" s="2"/>
      <c r="N73" s="2"/>
      <c r="O73" s="2"/>
      <c r="S73" s="3"/>
      <c r="T73" s="3"/>
      <c r="U73" s="3"/>
      <c r="V73" s="3"/>
      <c r="W73" s="3"/>
    </row>
    <row r="74" spans="1:23" x14ac:dyDescent="0.25">
      <c r="A74" t="s">
        <v>151</v>
      </c>
      <c r="K74" s="2"/>
      <c r="L74" s="2"/>
      <c r="M74" s="2"/>
      <c r="N74" s="2"/>
      <c r="O74" s="2"/>
      <c r="S74" s="3"/>
      <c r="T74" s="3"/>
      <c r="U74" s="3"/>
      <c r="V74" s="3"/>
      <c r="W74" s="3"/>
    </row>
    <row r="75" spans="1:23" x14ac:dyDescent="0.25">
      <c r="A75" t="s">
        <v>1</v>
      </c>
      <c r="K75" s="2"/>
      <c r="L75" s="2"/>
      <c r="M75" s="2"/>
      <c r="N75" s="2"/>
      <c r="O75" s="2"/>
    </row>
    <row r="76" spans="1:23" x14ac:dyDescent="0.25">
      <c r="C76" t="s">
        <v>3</v>
      </c>
      <c r="D76" t="s">
        <v>36</v>
      </c>
    </row>
    <row r="77" spans="1:23" s="1" customFormat="1" ht="120" x14ac:dyDescent="0.25">
      <c r="D77" s="1" t="s">
        <v>37</v>
      </c>
      <c r="E77" s="1" t="s">
        <v>38</v>
      </c>
      <c r="F77" s="1" t="s">
        <v>39</v>
      </c>
      <c r="K77" s="1" t="str">
        <f>C76</f>
        <v>Total</v>
      </c>
      <c r="L77" s="1" t="str">
        <f>D77</f>
        <v>No HS/HS Graduate</v>
      </c>
      <c r="M77" s="1" t="str">
        <f>E77</f>
        <v>Some college/2-year college graduate</v>
      </c>
      <c r="N77" s="1" t="str">
        <f>F77</f>
        <v>4-year college graduate/post-graduate degree</v>
      </c>
      <c r="S77" s="1" t="str">
        <f>K77</f>
        <v>Total</v>
      </c>
      <c r="T77" s="1" t="str">
        <f>L77</f>
        <v>No HS/HS Graduate</v>
      </c>
      <c r="U77" s="1" t="str">
        <f>M77</f>
        <v>Some college/2-year college graduate</v>
      </c>
      <c r="V77" s="1" t="str">
        <f>N77</f>
        <v>4-year college graduate/post-graduate degree</v>
      </c>
    </row>
    <row r="78" spans="1:23" x14ac:dyDescent="0.25">
      <c r="B78" t="s">
        <v>142</v>
      </c>
      <c r="C78">
        <v>301</v>
      </c>
      <c r="D78">
        <v>89</v>
      </c>
      <c r="E78">
        <v>90</v>
      </c>
      <c r="F78">
        <v>122</v>
      </c>
      <c r="J78" t="str">
        <f>B78</f>
        <v>Strongly agree</v>
      </c>
      <c r="K78" s="2">
        <f>C78/C83</f>
        <v>0.30039920159680639</v>
      </c>
      <c r="L78" s="2">
        <f>D78/D83</f>
        <v>0.2557471264367816</v>
      </c>
      <c r="M78" s="2">
        <f>E78/E83</f>
        <v>0.28125</v>
      </c>
      <c r="N78" s="2">
        <f>F78/F83</f>
        <v>0.3652694610778443</v>
      </c>
      <c r="O78" s="2"/>
      <c r="R78" t="s">
        <v>155</v>
      </c>
      <c r="S78" s="3">
        <f>K78+K79</f>
        <v>0.66666666666666674</v>
      </c>
      <c r="T78" s="3">
        <f>L78+L79</f>
        <v>0.62931034482758619</v>
      </c>
      <c r="U78" s="3">
        <f>M78+M79</f>
        <v>0.66874999999999996</v>
      </c>
      <c r="V78" s="3">
        <f>N78+N79</f>
        <v>0.70359281437125754</v>
      </c>
    </row>
    <row r="79" spans="1:23" x14ac:dyDescent="0.25">
      <c r="B79" t="s">
        <v>143</v>
      </c>
      <c r="C79">
        <v>367</v>
      </c>
      <c r="D79">
        <v>130</v>
      </c>
      <c r="E79">
        <v>124</v>
      </c>
      <c r="F79">
        <v>113</v>
      </c>
      <c r="J79" t="str">
        <f>B79</f>
        <v>Somewhat agree</v>
      </c>
      <c r="K79" s="2">
        <f>C79/C83</f>
        <v>0.3662674650698603</v>
      </c>
      <c r="L79" s="2">
        <f>D79/D83</f>
        <v>0.37356321839080459</v>
      </c>
      <c r="M79" s="2">
        <f>E79/E83</f>
        <v>0.38750000000000001</v>
      </c>
      <c r="N79" s="2">
        <f>F79/F83</f>
        <v>0.33832335329341318</v>
      </c>
      <c r="O79" s="2"/>
      <c r="R79" t="s">
        <v>156</v>
      </c>
      <c r="S79" s="3">
        <f>K80+K81</f>
        <v>0.22754491017964071</v>
      </c>
      <c r="T79" s="3">
        <f>L80+L81</f>
        <v>0.22413793103448276</v>
      </c>
      <c r="U79" s="3">
        <f>M80+M81</f>
        <v>0.21562500000000001</v>
      </c>
      <c r="V79" s="3">
        <f>N80+N81</f>
        <v>0.24251497005988024</v>
      </c>
    </row>
    <row r="80" spans="1:23" x14ac:dyDescent="0.25">
      <c r="B80" t="s">
        <v>144</v>
      </c>
      <c r="C80">
        <v>125</v>
      </c>
      <c r="D80">
        <v>41</v>
      </c>
      <c r="E80">
        <v>36</v>
      </c>
      <c r="F80">
        <v>48</v>
      </c>
      <c r="J80" t="str">
        <f>B80</f>
        <v>Somewhat disagree</v>
      </c>
      <c r="K80" s="2">
        <f>C80/C83</f>
        <v>0.124750499001996</v>
      </c>
      <c r="L80" s="2">
        <f>D80/D83</f>
        <v>0.11781609195402298</v>
      </c>
      <c r="M80" s="2">
        <f>E80/E83</f>
        <v>0.1125</v>
      </c>
      <c r="N80" s="2">
        <f>F80/F83</f>
        <v>0.1437125748502994</v>
      </c>
      <c r="O80" s="2"/>
      <c r="R80" t="s">
        <v>146</v>
      </c>
      <c r="S80" s="3">
        <f>K82</f>
        <v>0.10578842315369262</v>
      </c>
      <c r="T80" s="3">
        <f>L82</f>
        <v>0.14655172413793102</v>
      </c>
      <c r="U80" s="3">
        <f>M82</f>
        <v>0.11562500000000001</v>
      </c>
      <c r="V80" s="3">
        <f>N82</f>
        <v>5.3892215568862277E-2</v>
      </c>
    </row>
    <row r="81" spans="1:23" x14ac:dyDescent="0.25">
      <c r="B81" t="s">
        <v>145</v>
      </c>
      <c r="C81">
        <v>103</v>
      </c>
      <c r="D81">
        <v>37</v>
      </c>
      <c r="E81">
        <v>33</v>
      </c>
      <c r="F81">
        <v>33</v>
      </c>
      <c r="J81" t="str">
        <f>B81</f>
        <v>Strongly disagree</v>
      </c>
      <c r="K81" s="4">
        <f>C81/C83</f>
        <v>0.10279441117764471</v>
      </c>
      <c r="L81" s="4">
        <f>D81/D83</f>
        <v>0.10632183908045977</v>
      </c>
      <c r="M81" s="4">
        <f>E81/E83</f>
        <v>0.10312499999999999</v>
      </c>
      <c r="N81" s="4">
        <f>F81/F83</f>
        <v>9.880239520958084E-2</v>
      </c>
      <c r="O81" s="4"/>
    </row>
    <row r="82" spans="1:23" x14ac:dyDescent="0.25">
      <c r="B82" t="s">
        <v>146</v>
      </c>
      <c r="C82">
        <v>106</v>
      </c>
      <c r="D82">
        <v>51</v>
      </c>
      <c r="E82">
        <v>37</v>
      </c>
      <c r="F82">
        <v>18</v>
      </c>
      <c r="J82" t="str">
        <f>B82</f>
        <v>Don't know</v>
      </c>
      <c r="K82" s="2">
        <f>C82/C83</f>
        <v>0.10578842315369262</v>
      </c>
      <c r="L82" s="2">
        <f>D82/D83</f>
        <v>0.14655172413793102</v>
      </c>
      <c r="M82" s="2">
        <f>E82/E83</f>
        <v>0.11562500000000001</v>
      </c>
      <c r="N82" s="2">
        <f>F82/F83</f>
        <v>5.3892215568862277E-2</v>
      </c>
      <c r="O82" s="2"/>
    </row>
    <row r="83" spans="1:23" x14ac:dyDescent="0.25">
      <c r="A83" t="s">
        <v>3</v>
      </c>
      <c r="C83">
        <v>1002</v>
      </c>
      <c r="D83">
        <v>348</v>
      </c>
      <c r="E83">
        <v>320</v>
      </c>
      <c r="F83">
        <v>334</v>
      </c>
    </row>
    <row r="84" spans="1:23" x14ac:dyDescent="0.25">
      <c r="J84" s="1"/>
      <c r="K84" s="1"/>
      <c r="L84" s="1"/>
      <c r="M84" s="1"/>
      <c r="N84" s="1"/>
      <c r="O84" s="1"/>
      <c r="P84" s="1"/>
      <c r="Q84" s="1"/>
      <c r="R84" s="1"/>
      <c r="S84" s="1"/>
      <c r="T84" s="1"/>
      <c r="U84" s="1"/>
      <c r="V84" s="1"/>
      <c r="W84" s="1"/>
    </row>
    <row r="85" spans="1:23" s="12" customFormat="1" x14ac:dyDescent="0.25"/>
    <row r="86" spans="1:23" x14ac:dyDescent="0.25">
      <c r="K86" s="2"/>
      <c r="L86" s="2"/>
      <c r="M86" s="2"/>
      <c r="N86" s="2"/>
      <c r="O86" s="2"/>
      <c r="S86" s="3"/>
      <c r="T86" s="3"/>
      <c r="U86" s="3"/>
      <c r="V86" s="3"/>
      <c r="W86" s="3"/>
    </row>
    <row r="87" spans="1:23" x14ac:dyDescent="0.25">
      <c r="K87" s="2"/>
      <c r="L87" s="2"/>
      <c r="M87" s="2"/>
      <c r="N87" s="2"/>
      <c r="O87" s="2"/>
      <c r="S87" s="3"/>
      <c r="T87" s="3"/>
      <c r="U87" s="3"/>
      <c r="V87" s="3"/>
      <c r="W87" s="3"/>
    </row>
    <row r="88" spans="1:23" x14ac:dyDescent="0.25">
      <c r="A88" t="s">
        <v>152</v>
      </c>
      <c r="K88" s="2"/>
      <c r="L88" s="2"/>
      <c r="M88" s="2"/>
      <c r="N88" s="2"/>
      <c r="O88" s="2"/>
      <c r="S88" s="3"/>
      <c r="T88" s="3"/>
      <c r="U88" s="3"/>
      <c r="V88" s="3"/>
      <c r="W88" s="3"/>
    </row>
    <row r="89" spans="1:23" x14ac:dyDescent="0.25">
      <c r="A89" t="s">
        <v>1</v>
      </c>
      <c r="K89" s="2"/>
      <c r="L89" s="2"/>
      <c r="M89" s="2"/>
      <c r="N89" s="2"/>
      <c r="O89" s="2"/>
    </row>
    <row r="90" spans="1:23" x14ac:dyDescent="0.25">
      <c r="C90" t="s">
        <v>3</v>
      </c>
      <c r="D90" t="s">
        <v>41</v>
      </c>
    </row>
    <row r="91" spans="1:23" s="1" customFormat="1" ht="60" x14ac:dyDescent="0.25">
      <c r="D91" s="1" t="s">
        <v>42</v>
      </c>
      <c r="E91" s="1" t="s">
        <v>43</v>
      </c>
      <c r="F91" s="1" t="s">
        <v>44</v>
      </c>
      <c r="G91" s="1" t="s">
        <v>45</v>
      </c>
      <c r="K91" s="1" t="str">
        <f>C90</f>
        <v>Total</v>
      </c>
      <c r="L91" s="1" t="str">
        <f>D91</f>
        <v>Central City</v>
      </c>
      <c r="M91" s="1" t="str">
        <f>E91</f>
        <v>Urban Suburb</v>
      </c>
      <c r="N91" s="1" t="str">
        <f>F91</f>
        <v>Surrounding Suburban County</v>
      </c>
      <c r="O91" s="1" t="str">
        <f>G91</f>
        <v>Rural County</v>
      </c>
      <c r="S91" s="1" t="str">
        <f>K91</f>
        <v>Total</v>
      </c>
      <c r="T91" s="1" t="str">
        <f>L91</f>
        <v>Central City</v>
      </c>
      <c r="U91" s="1" t="str">
        <f>M91</f>
        <v>Urban Suburb</v>
      </c>
      <c r="V91" s="1" t="str">
        <f>N91</f>
        <v>Surrounding Suburban County</v>
      </c>
      <c r="W91" s="1" t="str">
        <f>O91</f>
        <v>Rural County</v>
      </c>
    </row>
    <row r="92" spans="1:23" x14ac:dyDescent="0.25">
      <c r="B92" t="s">
        <v>142</v>
      </c>
      <c r="C92">
        <v>300</v>
      </c>
      <c r="D92">
        <v>61</v>
      </c>
      <c r="E92">
        <v>78</v>
      </c>
      <c r="F92">
        <v>92</v>
      </c>
      <c r="G92">
        <v>69</v>
      </c>
      <c r="J92" t="str">
        <f>B92</f>
        <v>Strongly agree</v>
      </c>
      <c r="K92" s="2">
        <f>C92/C97</f>
        <v>0.3</v>
      </c>
      <c r="L92" s="2">
        <f>D92/D97</f>
        <v>0.21554770318021202</v>
      </c>
      <c r="M92" s="2">
        <f>E92/E97</f>
        <v>0.32911392405063289</v>
      </c>
      <c r="N92" s="2">
        <f>F92/F97</f>
        <v>0.31399317406143346</v>
      </c>
      <c r="O92" s="2">
        <f>G92/G97</f>
        <v>0.36898395721925131</v>
      </c>
      <c r="R92" t="s">
        <v>155</v>
      </c>
      <c r="S92" s="3">
        <f>K92+K93</f>
        <v>0.66599999999999993</v>
      </c>
      <c r="T92" s="3">
        <f>L92+L93</f>
        <v>0.65017667844522964</v>
      </c>
      <c r="U92" s="3">
        <f>M92+M93</f>
        <v>0.66666666666666663</v>
      </c>
      <c r="V92" s="3">
        <f>N92+N93</f>
        <v>0.66552901023890787</v>
      </c>
      <c r="W92" s="3">
        <f>O92+O93</f>
        <v>0.68983957219251335</v>
      </c>
    </row>
    <row r="93" spans="1:23" x14ac:dyDescent="0.25">
      <c r="B93" t="s">
        <v>143</v>
      </c>
      <c r="C93">
        <v>366</v>
      </c>
      <c r="D93">
        <v>123</v>
      </c>
      <c r="E93">
        <v>80</v>
      </c>
      <c r="F93">
        <v>103</v>
      </c>
      <c r="G93">
        <v>60</v>
      </c>
      <c r="J93" t="str">
        <f>B93</f>
        <v>Somewhat agree</v>
      </c>
      <c r="K93" s="2">
        <f>C93/C97</f>
        <v>0.36599999999999999</v>
      </c>
      <c r="L93" s="2">
        <f>D93/D97</f>
        <v>0.43462897526501765</v>
      </c>
      <c r="M93" s="2">
        <f>E93/E97</f>
        <v>0.33755274261603374</v>
      </c>
      <c r="N93" s="2">
        <f>F93/F97</f>
        <v>0.35153583617747441</v>
      </c>
      <c r="O93" s="2">
        <f>G93/G97</f>
        <v>0.32085561497326204</v>
      </c>
      <c r="R93" t="s">
        <v>156</v>
      </c>
      <c r="S93" s="3">
        <f>K94+K95</f>
        <v>0.22799999999999998</v>
      </c>
      <c r="T93" s="3">
        <f>L94+L95</f>
        <v>0.25088339222614842</v>
      </c>
      <c r="U93" s="3">
        <f>M94+M95</f>
        <v>0.24894514767932488</v>
      </c>
      <c r="V93" s="3">
        <f>N94+N95</f>
        <v>0.19453924914675769</v>
      </c>
      <c r="W93" s="3">
        <f>O94+O95</f>
        <v>0.21925133689839571</v>
      </c>
    </row>
    <row r="94" spans="1:23" x14ac:dyDescent="0.25">
      <c r="B94" t="s">
        <v>144</v>
      </c>
      <c r="C94">
        <v>125</v>
      </c>
      <c r="D94">
        <v>40</v>
      </c>
      <c r="E94">
        <v>32</v>
      </c>
      <c r="F94">
        <v>28</v>
      </c>
      <c r="G94">
        <v>25</v>
      </c>
      <c r="J94" t="str">
        <f>B94</f>
        <v>Somewhat disagree</v>
      </c>
      <c r="K94" s="2">
        <f>C94/C97</f>
        <v>0.125</v>
      </c>
      <c r="L94" s="2">
        <f>D94/D97</f>
        <v>0.14134275618374559</v>
      </c>
      <c r="M94" s="2">
        <f>E94/E97</f>
        <v>0.13502109704641349</v>
      </c>
      <c r="N94" s="2">
        <f>F94/F97</f>
        <v>9.556313993174062E-2</v>
      </c>
      <c r="O94" s="2">
        <f>G94/G97</f>
        <v>0.13368983957219252</v>
      </c>
      <c r="R94" t="s">
        <v>146</v>
      </c>
      <c r="S94" s="3">
        <f>K96</f>
        <v>0.106</v>
      </c>
      <c r="T94" s="3">
        <f>L96</f>
        <v>9.8939929328621903E-2</v>
      </c>
      <c r="U94" s="3">
        <f>M96</f>
        <v>8.4388185654008435E-2</v>
      </c>
      <c r="V94" s="3">
        <f>N96</f>
        <v>0.13993174061433447</v>
      </c>
      <c r="W94" s="3">
        <f>O96</f>
        <v>9.0909090909090912E-2</v>
      </c>
    </row>
    <row r="95" spans="1:23" x14ac:dyDescent="0.25">
      <c r="B95" t="s">
        <v>145</v>
      </c>
      <c r="C95">
        <v>103</v>
      </c>
      <c r="D95">
        <v>31</v>
      </c>
      <c r="E95">
        <v>27</v>
      </c>
      <c r="F95">
        <v>29</v>
      </c>
      <c r="G95">
        <v>16</v>
      </c>
      <c r="J95" t="str">
        <f>B95</f>
        <v>Strongly disagree</v>
      </c>
      <c r="K95" s="4">
        <f>C95/C97</f>
        <v>0.10299999999999999</v>
      </c>
      <c r="L95" s="4">
        <f>D95/D97</f>
        <v>0.10954063604240283</v>
      </c>
      <c r="M95" s="4">
        <f>E95/E97</f>
        <v>0.11392405063291139</v>
      </c>
      <c r="N95" s="4">
        <f>F95/F97</f>
        <v>9.8976109215017066E-2</v>
      </c>
      <c r="O95" s="4">
        <f>G95/G97</f>
        <v>8.5561497326203204E-2</v>
      </c>
    </row>
    <row r="96" spans="1:23" x14ac:dyDescent="0.25">
      <c r="B96" t="s">
        <v>146</v>
      </c>
      <c r="C96">
        <v>106</v>
      </c>
      <c r="D96">
        <v>28</v>
      </c>
      <c r="E96">
        <v>20</v>
      </c>
      <c r="F96">
        <v>41</v>
      </c>
      <c r="G96">
        <v>17</v>
      </c>
      <c r="J96" t="str">
        <f>B96</f>
        <v>Don't know</v>
      </c>
      <c r="K96" s="2">
        <f>C96/C97</f>
        <v>0.106</v>
      </c>
      <c r="L96" s="2">
        <f>D96/D97</f>
        <v>9.8939929328621903E-2</v>
      </c>
      <c r="M96" s="2">
        <f>E96/E97</f>
        <v>8.4388185654008435E-2</v>
      </c>
      <c r="N96" s="2">
        <f>F96/F97</f>
        <v>0.13993174061433447</v>
      </c>
      <c r="O96" s="2">
        <f>G96/G97</f>
        <v>9.0909090909090912E-2</v>
      </c>
    </row>
    <row r="97" spans="1:23" x14ac:dyDescent="0.25">
      <c r="A97" t="s">
        <v>3</v>
      </c>
      <c r="C97">
        <v>1000</v>
      </c>
      <c r="D97">
        <v>283</v>
      </c>
      <c r="E97">
        <v>237</v>
      </c>
      <c r="F97">
        <v>293</v>
      </c>
      <c r="G97">
        <v>187</v>
      </c>
    </row>
    <row r="98" spans="1:23" x14ac:dyDescent="0.25">
      <c r="J98" s="1"/>
      <c r="K98" s="1"/>
      <c r="L98" s="1"/>
      <c r="M98" s="1"/>
      <c r="N98" s="1"/>
      <c r="O98" s="1"/>
      <c r="P98" s="1"/>
      <c r="Q98" s="1"/>
      <c r="R98" s="1"/>
      <c r="S98" s="1"/>
      <c r="T98" s="1"/>
      <c r="U98" s="1"/>
      <c r="V98" s="1"/>
      <c r="W98" s="1"/>
    </row>
    <row r="99" spans="1:23" s="12" customFormat="1" x14ac:dyDescent="0.25"/>
    <row r="100" spans="1:23" x14ac:dyDescent="0.25">
      <c r="K100" s="2"/>
      <c r="L100" s="2"/>
      <c r="M100" s="2"/>
      <c r="N100" s="2"/>
      <c r="O100" s="2"/>
      <c r="S100" s="3"/>
      <c r="T100" s="3"/>
      <c r="U100" s="3"/>
      <c r="V100" s="3"/>
      <c r="W100" s="3"/>
    </row>
    <row r="101" spans="1:23" x14ac:dyDescent="0.25">
      <c r="K101" s="2"/>
      <c r="L101" s="2"/>
      <c r="M101" s="2"/>
      <c r="N101" s="2"/>
      <c r="O101" s="2"/>
      <c r="S101" s="3"/>
      <c r="T101" s="3"/>
      <c r="U101" s="3"/>
      <c r="V101" s="3"/>
      <c r="W101" s="3"/>
    </row>
    <row r="102" spans="1:23" x14ac:dyDescent="0.25">
      <c r="A102" t="s">
        <v>153</v>
      </c>
      <c r="K102" s="2"/>
      <c r="L102" s="2"/>
      <c r="M102" s="2"/>
      <c r="N102" s="2"/>
      <c r="O102" s="2"/>
      <c r="S102" s="3"/>
      <c r="T102" s="3"/>
      <c r="U102" s="3"/>
      <c r="V102" s="3"/>
      <c r="W102" s="3"/>
    </row>
    <row r="103" spans="1:23" x14ac:dyDescent="0.25">
      <c r="A103" t="s">
        <v>1</v>
      </c>
      <c r="K103" s="2"/>
      <c r="L103" s="2"/>
      <c r="M103" s="2"/>
      <c r="N103" s="2"/>
      <c r="O103" s="2"/>
    </row>
    <row r="104" spans="1:23" x14ac:dyDescent="0.25">
      <c r="C104" t="s">
        <v>3</v>
      </c>
      <c r="D104" t="s">
        <v>47</v>
      </c>
    </row>
    <row r="105" spans="1:23" s="1" customFormat="1" ht="80" x14ac:dyDescent="0.25">
      <c r="D105" s="1" t="s">
        <v>48</v>
      </c>
      <c r="E105" s="1" t="s">
        <v>49</v>
      </c>
      <c r="F105" s="1" t="s">
        <v>50</v>
      </c>
      <c r="K105" s="1" t="str">
        <f>C104</f>
        <v>Total</v>
      </c>
      <c r="L105" s="1" t="str">
        <f>D105</f>
        <v>Most of the time</v>
      </c>
      <c r="M105" s="1" t="str">
        <f>E105</f>
        <v>Some of the time/Only now and then</v>
      </c>
      <c r="N105" s="1" t="str">
        <f>F105</f>
        <v>Hardly at all/Don't know</v>
      </c>
      <c r="S105" s="1" t="str">
        <f>K105</f>
        <v>Total</v>
      </c>
      <c r="T105" s="1" t="str">
        <f>L105</f>
        <v>Most of the time</v>
      </c>
      <c r="U105" s="1" t="str">
        <f>M105</f>
        <v>Some of the time/Only now and then</v>
      </c>
      <c r="V105" s="1" t="str">
        <f>N105</f>
        <v>Hardly at all/Don't know</v>
      </c>
    </row>
    <row r="106" spans="1:23" x14ac:dyDescent="0.25">
      <c r="B106" t="s">
        <v>142</v>
      </c>
      <c r="C106">
        <v>300</v>
      </c>
      <c r="D106">
        <v>177</v>
      </c>
      <c r="E106">
        <v>104</v>
      </c>
      <c r="F106">
        <v>19</v>
      </c>
      <c r="J106" t="str">
        <f>B106</f>
        <v>Strongly agree</v>
      </c>
      <c r="K106" s="2">
        <f>C106/C111</f>
        <v>0.29970029970029971</v>
      </c>
      <c r="L106" s="2">
        <f>D106/D111</f>
        <v>0.42344497607655501</v>
      </c>
      <c r="M106" s="2">
        <f>E106/E111</f>
        <v>0.22958057395143489</v>
      </c>
      <c r="N106" s="2">
        <f>F106/F111</f>
        <v>0.14615384615384616</v>
      </c>
      <c r="O106" s="2"/>
      <c r="R106" t="s">
        <v>155</v>
      </c>
      <c r="S106" s="3">
        <f>K106+K107</f>
        <v>0.66533466533466534</v>
      </c>
      <c r="T106" s="3">
        <f>L106+L107</f>
        <v>0.76315789473684204</v>
      </c>
      <c r="U106" s="3">
        <f>M106+M107</f>
        <v>0.67328918322295805</v>
      </c>
      <c r="V106" s="3">
        <f>N106+N107</f>
        <v>0.32307692307692309</v>
      </c>
    </row>
    <row r="107" spans="1:23" x14ac:dyDescent="0.25">
      <c r="B107" t="s">
        <v>143</v>
      </c>
      <c r="C107">
        <v>366</v>
      </c>
      <c r="D107">
        <v>142</v>
      </c>
      <c r="E107">
        <v>201</v>
      </c>
      <c r="F107">
        <v>23</v>
      </c>
      <c r="J107" t="str">
        <f>B107</f>
        <v>Somewhat agree</v>
      </c>
      <c r="K107" s="2">
        <f>C107/C111</f>
        <v>0.36563436563436563</v>
      </c>
      <c r="L107" s="2">
        <f>D107/D111</f>
        <v>0.33971291866028708</v>
      </c>
      <c r="M107" s="2">
        <f>E107/E111</f>
        <v>0.44370860927152317</v>
      </c>
      <c r="N107" s="2">
        <f>F107/F111</f>
        <v>0.17692307692307693</v>
      </c>
      <c r="O107" s="2"/>
      <c r="R107" t="s">
        <v>156</v>
      </c>
      <c r="S107" s="3">
        <f>K108+K109</f>
        <v>0.22777222777222778</v>
      </c>
      <c r="T107" s="3">
        <f>L108+L109</f>
        <v>0.19138755980861244</v>
      </c>
      <c r="U107" s="3">
        <f>M108+M109</f>
        <v>0.23178807947019867</v>
      </c>
      <c r="V107" s="3">
        <f>N108+N109</f>
        <v>0.33076923076923082</v>
      </c>
    </row>
    <row r="108" spans="1:23" x14ac:dyDescent="0.25">
      <c r="B108" t="s">
        <v>144</v>
      </c>
      <c r="C108">
        <v>125</v>
      </c>
      <c r="D108">
        <v>49</v>
      </c>
      <c r="E108">
        <v>63</v>
      </c>
      <c r="F108">
        <v>13</v>
      </c>
      <c r="J108" t="str">
        <f>B108</f>
        <v>Somewhat disagree</v>
      </c>
      <c r="K108" s="2">
        <f>C108/C111</f>
        <v>0.12487512487512488</v>
      </c>
      <c r="L108" s="2">
        <f>D108/D111</f>
        <v>0.11722488038277512</v>
      </c>
      <c r="M108" s="2">
        <f>E108/E111</f>
        <v>0.13907284768211919</v>
      </c>
      <c r="N108" s="2">
        <f>F108/F111</f>
        <v>0.1</v>
      </c>
      <c r="O108" s="2"/>
      <c r="R108" t="s">
        <v>146</v>
      </c>
      <c r="S108" s="3">
        <f>K110</f>
        <v>0.1068931068931069</v>
      </c>
      <c r="T108" s="3">
        <f>L110</f>
        <v>4.5454545454545456E-2</v>
      </c>
      <c r="U108" s="3">
        <f>M110</f>
        <v>9.4922737306843266E-2</v>
      </c>
      <c r="V108" s="3">
        <f>N110</f>
        <v>0.34615384615384615</v>
      </c>
    </row>
    <row r="109" spans="1:23" x14ac:dyDescent="0.25">
      <c r="B109" t="s">
        <v>145</v>
      </c>
      <c r="C109">
        <v>103</v>
      </c>
      <c r="D109">
        <v>31</v>
      </c>
      <c r="E109">
        <v>42</v>
      </c>
      <c r="F109">
        <v>30</v>
      </c>
      <c r="J109" t="str">
        <f>B109</f>
        <v>Strongly disagree</v>
      </c>
      <c r="K109" s="4">
        <f>C109/C111</f>
        <v>0.1028971028971029</v>
      </c>
      <c r="L109" s="4">
        <f>D109/D111</f>
        <v>7.4162679425837319E-2</v>
      </c>
      <c r="M109" s="4">
        <f>E109/E111</f>
        <v>9.2715231788079472E-2</v>
      </c>
      <c r="N109" s="4">
        <f>F109/F111</f>
        <v>0.23076923076923078</v>
      </c>
      <c r="O109" s="4"/>
    </row>
    <row r="110" spans="1:23" x14ac:dyDescent="0.25">
      <c r="B110" t="s">
        <v>146</v>
      </c>
      <c r="C110">
        <v>107</v>
      </c>
      <c r="D110">
        <v>19</v>
      </c>
      <c r="E110">
        <v>43</v>
      </c>
      <c r="F110">
        <v>45</v>
      </c>
      <c r="J110" t="str">
        <f>B110</f>
        <v>Don't know</v>
      </c>
      <c r="K110" s="2">
        <f>C110/C111</f>
        <v>0.1068931068931069</v>
      </c>
      <c r="L110" s="2">
        <f>D110/D111</f>
        <v>4.5454545454545456E-2</v>
      </c>
      <c r="M110" s="2">
        <f>E110/E111</f>
        <v>9.4922737306843266E-2</v>
      </c>
      <c r="N110" s="2">
        <f>F110/F111</f>
        <v>0.34615384615384615</v>
      </c>
      <c r="O110" s="2"/>
    </row>
    <row r="111" spans="1:23" x14ac:dyDescent="0.25">
      <c r="A111" t="s">
        <v>3</v>
      </c>
      <c r="C111">
        <v>1001</v>
      </c>
      <c r="D111">
        <v>418</v>
      </c>
      <c r="E111">
        <v>453</v>
      </c>
      <c r="F111">
        <v>130</v>
      </c>
    </row>
    <row r="112" spans="1:23" x14ac:dyDescent="0.25">
      <c r="J112" s="1"/>
      <c r="K112" s="1"/>
      <c r="L112" s="1"/>
      <c r="M112" s="1"/>
      <c r="N112" s="1"/>
      <c r="O112" s="1"/>
      <c r="P112" s="1"/>
      <c r="Q112" s="1"/>
      <c r="R112" s="1"/>
      <c r="S112" s="1"/>
      <c r="T112" s="1"/>
      <c r="U112" s="1"/>
      <c r="V112" s="1"/>
      <c r="W112" s="1"/>
    </row>
    <row r="113" spans="1:23" s="12" customFormat="1" x14ac:dyDescent="0.25"/>
    <row r="114" spans="1:23" x14ac:dyDescent="0.25">
      <c r="K114" s="2"/>
      <c r="L114" s="2"/>
      <c r="M114" s="2"/>
      <c r="N114" s="2"/>
      <c r="O114" s="2"/>
      <c r="S114" s="3"/>
      <c r="T114" s="3"/>
      <c r="U114" s="3"/>
      <c r="V114" s="3"/>
      <c r="W114" s="3"/>
    </row>
    <row r="115" spans="1:23" x14ac:dyDescent="0.25">
      <c r="K115" s="2"/>
      <c r="L115" s="2"/>
      <c r="M115" s="2"/>
      <c r="N115" s="2"/>
      <c r="O115" s="2"/>
      <c r="S115" s="3"/>
      <c r="T115" s="3"/>
      <c r="U115" s="3"/>
      <c r="V115" s="3"/>
      <c r="W115" s="3"/>
    </row>
    <row r="116" spans="1:23" x14ac:dyDescent="0.25">
      <c r="A116" t="s">
        <v>154</v>
      </c>
      <c r="K116" s="2"/>
      <c r="L116" s="2"/>
      <c r="M116" s="2"/>
      <c r="N116" s="2"/>
      <c r="O116" s="2"/>
      <c r="S116" s="3"/>
      <c r="T116" s="3"/>
      <c r="U116" s="3"/>
      <c r="V116" s="3"/>
      <c r="W116" s="3"/>
    </row>
    <row r="117" spans="1:23" x14ac:dyDescent="0.25">
      <c r="A117" t="s">
        <v>1</v>
      </c>
      <c r="K117" s="2"/>
      <c r="L117" s="2"/>
      <c r="M117" s="2"/>
      <c r="N117" s="2"/>
      <c r="O117" s="2"/>
    </row>
    <row r="118" spans="1:23" x14ac:dyDescent="0.25">
      <c r="C118" t="s">
        <v>3</v>
      </c>
      <c r="D118" t="s">
        <v>52</v>
      </c>
    </row>
    <row r="119" spans="1:23" s="1" customFormat="1" ht="100" x14ac:dyDescent="0.25">
      <c r="D119" s="1" t="s">
        <v>53</v>
      </c>
      <c r="E119" s="1" t="s">
        <v>54</v>
      </c>
      <c r="F119" s="1" t="s">
        <v>55</v>
      </c>
      <c r="G119" s="1" t="s">
        <v>56</v>
      </c>
      <c r="K119" s="1" t="str">
        <f>C118</f>
        <v>Total</v>
      </c>
      <c r="L119" s="1" t="str">
        <f>D119</f>
        <v>Voted for Kamala Harris in 2024</v>
      </c>
      <c r="M119" s="1" t="str">
        <f>E119</f>
        <v>Voted for Donald Trump in 2024</v>
      </c>
      <c r="N119" s="1" t="str">
        <f>F119</f>
        <v>Voted third party presidential candidate in 2024</v>
      </c>
      <c r="O119" s="1" t="str">
        <f>G119</f>
        <v>Did not vote in 2024</v>
      </c>
      <c r="S119" s="1" t="str">
        <f>K119</f>
        <v>Total</v>
      </c>
      <c r="T119" s="1" t="str">
        <f>L119</f>
        <v>Voted for Kamala Harris in 2024</v>
      </c>
      <c r="U119" s="1" t="str">
        <f>M119</f>
        <v>Voted for Donald Trump in 2024</v>
      </c>
      <c r="V119" s="1" t="str">
        <f>N119</f>
        <v>Voted third party presidential candidate in 2024</v>
      </c>
      <c r="W119" s="1" t="str">
        <f>O119</f>
        <v>Did not vote in 2024</v>
      </c>
    </row>
    <row r="120" spans="1:23" x14ac:dyDescent="0.25">
      <c r="B120" t="s">
        <v>142</v>
      </c>
      <c r="C120">
        <v>301</v>
      </c>
      <c r="D120">
        <v>98</v>
      </c>
      <c r="E120">
        <v>149</v>
      </c>
      <c r="F120">
        <v>2</v>
      </c>
      <c r="G120">
        <v>52</v>
      </c>
      <c r="J120" t="str">
        <f>B120</f>
        <v>Strongly agree</v>
      </c>
      <c r="K120" s="2">
        <f>C120/C125</f>
        <v>0.30130130130130128</v>
      </c>
      <c r="L120" s="2">
        <f>D120/D125</f>
        <v>0.2670299727520436</v>
      </c>
      <c r="M120" s="2">
        <f>E120/E125</f>
        <v>0.3900523560209424</v>
      </c>
      <c r="N120" s="2">
        <f>F120/F125</f>
        <v>0.4</v>
      </c>
      <c r="O120" s="2">
        <f>G120/G125</f>
        <v>0.21224489795918366</v>
      </c>
      <c r="R120" t="s">
        <v>155</v>
      </c>
      <c r="S120" s="3">
        <f>K120+K121</f>
        <v>0.66766766766766761</v>
      </c>
      <c r="T120" s="3">
        <f>L120+L121</f>
        <v>0.65667574931880113</v>
      </c>
      <c r="U120" s="3">
        <f>M120+M121</f>
        <v>0.73821989528795817</v>
      </c>
      <c r="V120" s="3">
        <f>N120+N121</f>
        <v>0.60000000000000009</v>
      </c>
      <c r="W120" s="3">
        <f>O120+O121</f>
        <v>0.57551020408163267</v>
      </c>
    </row>
    <row r="121" spans="1:23" x14ac:dyDescent="0.25">
      <c r="B121" t="s">
        <v>143</v>
      </c>
      <c r="C121">
        <v>366</v>
      </c>
      <c r="D121">
        <v>143</v>
      </c>
      <c r="E121">
        <v>133</v>
      </c>
      <c r="F121">
        <v>1</v>
      </c>
      <c r="G121">
        <v>89</v>
      </c>
      <c r="J121" t="str">
        <f>B121</f>
        <v>Somewhat agree</v>
      </c>
      <c r="K121" s="2">
        <f>C121/C125</f>
        <v>0.36636636636636638</v>
      </c>
      <c r="L121" s="2">
        <f>D121/D125</f>
        <v>0.38964577656675747</v>
      </c>
      <c r="M121" s="2">
        <f>E121/E125</f>
        <v>0.34816753926701571</v>
      </c>
      <c r="N121" s="2">
        <f>F121/F125</f>
        <v>0.2</v>
      </c>
      <c r="O121" s="2">
        <f>G121/G125</f>
        <v>0.36326530612244901</v>
      </c>
      <c r="R121" t="s">
        <v>156</v>
      </c>
      <c r="S121" s="3">
        <f>K122+K123</f>
        <v>0.22722722722722724</v>
      </c>
      <c r="T121" s="3">
        <f>L122+L123</f>
        <v>0.25885558583106266</v>
      </c>
      <c r="U121" s="3">
        <f>M122+M123</f>
        <v>0.19109947643979058</v>
      </c>
      <c r="V121" s="3">
        <f>N122+N123</f>
        <v>0.2</v>
      </c>
      <c r="W121" s="3">
        <f>O122+O123</f>
        <v>0.23673469387755103</v>
      </c>
    </row>
    <row r="122" spans="1:23" x14ac:dyDescent="0.25">
      <c r="B122" t="s">
        <v>144</v>
      </c>
      <c r="C122">
        <v>125</v>
      </c>
      <c r="D122">
        <v>42</v>
      </c>
      <c r="E122">
        <v>50</v>
      </c>
      <c r="F122">
        <v>0</v>
      </c>
      <c r="G122">
        <v>33</v>
      </c>
      <c r="J122" t="str">
        <f>B122</f>
        <v>Somewhat disagree</v>
      </c>
      <c r="K122" s="2">
        <f>C122/C125</f>
        <v>0.12512512512512514</v>
      </c>
      <c r="L122" s="2">
        <f>D122/D125</f>
        <v>0.11444141689373297</v>
      </c>
      <c r="M122" s="2">
        <f>E122/E125</f>
        <v>0.13089005235602094</v>
      </c>
      <c r="N122" s="2">
        <f>F122/F125</f>
        <v>0</v>
      </c>
      <c r="O122" s="2">
        <f>G122/G125</f>
        <v>0.13469387755102041</v>
      </c>
      <c r="R122" t="s">
        <v>146</v>
      </c>
      <c r="S122" s="3">
        <f>K124</f>
        <v>0.10510510510510511</v>
      </c>
      <c r="T122" s="3">
        <f>L124</f>
        <v>8.4468664850136238E-2</v>
      </c>
      <c r="U122" s="3">
        <f>M124</f>
        <v>7.0680628272251314E-2</v>
      </c>
      <c r="V122" s="3">
        <f>N124</f>
        <v>0.2</v>
      </c>
      <c r="W122" s="3">
        <f>O124</f>
        <v>0.18775510204081633</v>
      </c>
    </row>
    <row r="123" spans="1:23" x14ac:dyDescent="0.25">
      <c r="B123" t="s">
        <v>145</v>
      </c>
      <c r="C123">
        <v>102</v>
      </c>
      <c r="D123">
        <v>53</v>
      </c>
      <c r="E123">
        <v>23</v>
      </c>
      <c r="F123">
        <v>1</v>
      </c>
      <c r="G123">
        <v>25</v>
      </c>
      <c r="J123" t="str">
        <f>B123</f>
        <v>Strongly disagree</v>
      </c>
      <c r="K123" s="4">
        <f>C123/C125</f>
        <v>0.1021021021021021</v>
      </c>
      <c r="L123" s="4">
        <f>D123/D125</f>
        <v>0.1444141689373297</v>
      </c>
      <c r="M123" s="4">
        <f>E123/E125</f>
        <v>6.0209424083769635E-2</v>
      </c>
      <c r="N123" s="4">
        <f>F123/F125</f>
        <v>0.2</v>
      </c>
      <c r="O123" s="4">
        <f>G123/G125</f>
        <v>0.10204081632653061</v>
      </c>
    </row>
    <row r="124" spans="1:23" x14ac:dyDescent="0.25">
      <c r="B124" t="s">
        <v>146</v>
      </c>
      <c r="C124">
        <v>105</v>
      </c>
      <c r="D124">
        <v>31</v>
      </c>
      <c r="E124">
        <v>27</v>
      </c>
      <c r="F124">
        <v>1</v>
      </c>
      <c r="G124">
        <v>46</v>
      </c>
      <c r="J124" t="str">
        <f>B124</f>
        <v>Don't know</v>
      </c>
      <c r="K124" s="2">
        <f>C124/C125</f>
        <v>0.10510510510510511</v>
      </c>
      <c r="L124" s="2">
        <f>D124/D125</f>
        <v>8.4468664850136238E-2</v>
      </c>
      <c r="M124" s="2">
        <f>E124/E125</f>
        <v>7.0680628272251314E-2</v>
      </c>
      <c r="N124" s="2">
        <f>F124/F125</f>
        <v>0.2</v>
      </c>
      <c r="O124" s="2">
        <f>G124/G125</f>
        <v>0.18775510204081633</v>
      </c>
    </row>
    <row r="125" spans="1:23" x14ac:dyDescent="0.25">
      <c r="A125" t="s">
        <v>3</v>
      </c>
      <c r="C125">
        <v>999</v>
      </c>
      <c r="D125">
        <v>367</v>
      </c>
      <c r="E125">
        <v>382</v>
      </c>
      <c r="F125">
        <v>5</v>
      </c>
      <c r="G125">
        <v>245</v>
      </c>
    </row>
    <row r="126" spans="1:23" x14ac:dyDescent="0.25">
      <c r="J126" s="1"/>
      <c r="K126" s="1"/>
      <c r="L126" s="1"/>
      <c r="M126" s="1"/>
      <c r="N126" s="1"/>
      <c r="O126" s="1"/>
      <c r="P126" s="1"/>
      <c r="Q126" s="1"/>
      <c r="R126" s="1"/>
      <c r="S126" s="1"/>
      <c r="T126" s="1"/>
      <c r="U126" s="1"/>
      <c r="V126" s="1"/>
      <c r="W126" s="1"/>
    </row>
    <row r="127" spans="1:23" x14ac:dyDescent="0.25">
      <c r="K127" s="2"/>
      <c r="L127" s="2"/>
      <c r="M127" s="2"/>
      <c r="N127" s="2"/>
      <c r="O127" s="2"/>
      <c r="S127" s="3"/>
      <c r="T127" s="3"/>
      <c r="U127" s="3"/>
      <c r="V127" s="3"/>
      <c r="W127" s="3"/>
    </row>
    <row r="128" spans="1:23" x14ac:dyDescent="0.25">
      <c r="K128" s="2"/>
      <c r="L128" s="2"/>
      <c r="M128" s="2"/>
      <c r="N128" s="2"/>
      <c r="O128" s="2"/>
      <c r="S128" s="3"/>
      <c r="T128" s="3"/>
      <c r="U128" s="3"/>
      <c r="V128" s="3"/>
      <c r="W128" s="3"/>
    </row>
    <row r="129" spans="11:23" x14ac:dyDescent="0.25">
      <c r="K129" s="2"/>
      <c r="L129" s="2"/>
      <c r="M129" s="2"/>
      <c r="N129" s="2"/>
      <c r="O129" s="2"/>
      <c r="S129" s="3"/>
      <c r="T129" s="3"/>
      <c r="U129" s="3"/>
      <c r="V129" s="3"/>
      <c r="W129" s="3"/>
    </row>
    <row r="130" spans="11:23" x14ac:dyDescent="0.25">
      <c r="K130" s="2"/>
      <c r="L130" s="2"/>
      <c r="M130" s="2"/>
      <c r="N130" s="2"/>
      <c r="O130" s="2"/>
      <c r="S130" s="3"/>
      <c r="T130" s="3"/>
      <c r="U130" s="3"/>
      <c r="V130" s="3"/>
      <c r="W130" s="3"/>
    </row>
    <row r="131" spans="11:23" x14ac:dyDescent="0.25">
      <c r="K131" s="2"/>
      <c r="L131" s="2"/>
      <c r="M131" s="2"/>
      <c r="N131" s="2"/>
      <c r="O13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1D89-5EA1-E349-A561-DD40E0BD3DA9}">
  <dimension ref="A1:H33"/>
  <sheetViews>
    <sheetView workbookViewId="0">
      <selection activeCell="A27" sqref="A27"/>
    </sheetView>
  </sheetViews>
  <sheetFormatPr baseColWidth="10" defaultRowHeight="19" x14ac:dyDescent="0.25"/>
  <cols>
    <col min="1" max="1" width="10.7109375" customWidth="1"/>
    <col min="2" max="2" width="51.140625" customWidth="1"/>
  </cols>
  <sheetData>
    <row r="1" spans="1:8" ht="19" customHeight="1" x14ac:dyDescent="0.25">
      <c r="A1" s="13" t="s">
        <v>214</v>
      </c>
      <c r="B1" s="17" t="s">
        <v>215</v>
      </c>
      <c r="C1" s="17"/>
      <c r="D1" s="17"/>
      <c r="E1" s="17"/>
      <c r="F1" s="17"/>
      <c r="G1" s="17"/>
      <c r="H1" s="17"/>
    </row>
    <row r="2" spans="1:8" ht="48" customHeight="1" x14ac:dyDescent="0.25">
      <c r="B2" s="17"/>
      <c r="C2" s="17"/>
      <c r="D2" s="17"/>
      <c r="E2" s="17"/>
      <c r="F2" s="17"/>
      <c r="G2" s="17"/>
      <c r="H2" s="17"/>
    </row>
    <row r="3" spans="1:8" x14ac:dyDescent="0.25">
      <c r="B3" s="17"/>
      <c r="C3" s="17"/>
      <c r="D3" s="17"/>
      <c r="E3" s="17"/>
      <c r="F3" s="17"/>
      <c r="G3" s="17"/>
      <c r="H3" s="17"/>
    </row>
    <row r="4" spans="1:8" x14ac:dyDescent="0.25">
      <c r="A4" t="s">
        <v>205</v>
      </c>
    </row>
    <row r="5" spans="1:8" x14ac:dyDescent="0.25">
      <c r="A5" t="s">
        <v>1</v>
      </c>
    </row>
    <row r="6" spans="1:8" x14ac:dyDescent="0.25">
      <c r="C6" t="s">
        <v>206</v>
      </c>
      <c r="H6" t="s">
        <v>3</v>
      </c>
    </row>
    <row r="7" spans="1:8" ht="40" x14ac:dyDescent="0.25">
      <c r="A7" s="1"/>
      <c r="B7" s="1"/>
      <c r="C7" s="1" t="s">
        <v>142</v>
      </c>
      <c r="D7" s="1" t="s">
        <v>143</v>
      </c>
      <c r="E7" s="1" t="s">
        <v>144</v>
      </c>
      <c r="F7" s="1" t="s">
        <v>145</v>
      </c>
      <c r="G7" s="1" t="s">
        <v>146</v>
      </c>
      <c r="H7" s="1"/>
    </row>
    <row r="8" spans="1:8" x14ac:dyDescent="0.25">
      <c r="B8" t="s">
        <v>8</v>
      </c>
      <c r="C8">
        <v>58</v>
      </c>
      <c r="D8">
        <v>19</v>
      </c>
      <c r="E8">
        <v>1</v>
      </c>
      <c r="F8">
        <v>1</v>
      </c>
      <c r="G8">
        <v>5</v>
      </c>
      <c r="H8">
        <v>84</v>
      </c>
    </row>
    <row r="9" spans="1:8" x14ac:dyDescent="0.25">
      <c r="B9" t="s">
        <v>9</v>
      </c>
      <c r="C9">
        <v>72</v>
      </c>
      <c r="D9">
        <v>45</v>
      </c>
      <c r="E9">
        <v>4</v>
      </c>
      <c r="F9">
        <v>1</v>
      </c>
      <c r="G9">
        <v>2</v>
      </c>
      <c r="H9">
        <v>124</v>
      </c>
    </row>
    <row r="10" spans="1:8" x14ac:dyDescent="0.25">
      <c r="B10" t="s">
        <v>10</v>
      </c>
      <c r="C10">
        <v>43</v>
      </c>
      <c r="D10">
        <v>75</v>
      </c>
      <c r="E10">
        <v>17</v>
      </c>
      <c r="F10">
        <v>10</v>
      </c>
      <c r="G10">
        <v>9</v>
      </c>
      <c r="H10">
        <v>154</v>
      </c>
    </row>
    <row r="11" spans="1:8" x14ac:dyDescent="0.25">
      <c r="B11" t="s">
        <v>11</v>
      </c>
      <c r="C11">
        <v>51</v>
      </c>
      <c r="D11">
        <v>106</v>
      </c>
      <c r="E11">
        <v>25</v>
      </c>
      <c r="F11">
        <v>8</v>
      </c>
      <c r="G11">
        <v>10</v>
      </c>
      <c r="H11">
        <v>200</v>
      </c>
    </row>
    <row r="12" spans="1:8" x14ac:dyDescent="0.25">
      <c r="B12" t="s">
        <v>12</v>
      </c>
      <c r="C12">
        <v>64</v>
      </c>
      <c r="D12">
        <v>93</v>
      </c>
      <c r="E12">
        <v>64</v>
      </c>
      <c r="F12">
        <v>43</v>
      </c>
      <c r="G12">
        <v>22</v>
      </c>
      <c r="H12">
        <v>286</v>
      </c>
    </row>
    <row r="13" spans="1:8" x14ac:dyDescent="0.25">
      <c r="B13" t="s">
        <v>13</v>
      </c>
      <c r="C13">
        <v>3</v>
      </c>
      <c r="D13">
        <v>19</v>
      </c>
      <c r="E13">
        <v>7</v>
      </c>
      <c r="F13">
        <v>11</v>
      </c>
      <c r="G13">
        <v>26</v>
      </c>
      <c r="H13">
        <v>66</v>
      </c>
    </row>
    <row r="14" spans="1:8" x14ac:dyDescent="0.25">
      <c r="B14" t="s">
        <v>14</v>
      </c>
      <c r="C14">
        <v>9</v>
      </c>
      <c r="D14">
        <v>9</v>
      </c>
      <c r="E14">
        <v>7</v>
      </c>
      <c r="F14">
        <v>30</v>
      </c>
      <c r="G14">
        <v>32</v>
      </c>
      <c r="H14">
        <v>87</v>
      </c>
    </row>
    <row r="15" spans="1:8" x14ac:dyDescent="0.25">
      <c r="A15" t="s">
        <v>3</v>
      </c>
      <c r="C15">
        <v>300</v>
      </c>
      <c r="D15">
        <v>366</v>
      </c>
      <c r="E15">
        <v>125</v>
      </c>
      <c r="F15">
        <v>104</v>
      </c>
      <c r="G15">
        <v>106</v>
      </c>
      <c r="H15">
        <v>1001</v>
      </c>
    </row>
    <row r="21" spans="1:8" ht="40" x14ac:dyDescent="0.25">
      <c r="A21" s="1"/>
      <c r="B21" s="1"/>
      <c r="C21" s="1" t="s">
        <v>142</v>
      </c>
      <c r="D21" s="1" t="s">
        <v>143</v>
      </c>
      <c r="E21" s="1" t="s">
        <v>144</v>
      </c>
      <c r="F21" s="1" t="s">
        <v>145</v>
      </c>
      <c r="G21" s="1" t="s">
        <v>146</v>
      </c>
      <c r="H21" s="1"/>
    </row>
    <row r="22" spans="1:8" x14ac:dyDescent="0.25">
      <c r="B22" t="s">
        <v>138</v>
      </c>
      <c r="C22" s="2">
        <f t="shared" ref="C22:H22" si="0">(C8+C9)/C15</f>
        <v>0.43333333333333335</v>
      </c>
      <c r="D22" s="2">
        <f t="shared" si="0"/>
        <v>0.17486338797814208</v>
      </c>
      <c r="E22" s="2">
        <f t="shared" si="0"/>
        <v>0.04</v>
      </c>
      <c r="F22" s="2">
        <f t="shared" si="0"/>
        <v>1.9230769230769232E-2</v>
      </c>
      <c r="G22" s="2">
        <f t="shared" si="0"/>
        <v>6.6037735849056603E-2</v>
      </c>
      <c r="H22" s="2">
        <f t="shared" si="0"/>
        <v>0.20779220779220781</v>
      </c>
    </row>
    <row r="23" spans="1:8" x14ac:dyDescent="0.25">
      <c r="B23" t="s">
        <v>10</v>
      </c>
      <c r="C23" s="2">
        <f t="shared" ref="C23:H23" si="1">C10/C15</f>
        <v>0.14333333333333334</v>
      </c>
      <c r="D23" s="2">
        <f t="shared" si="1"/>
        <v>0.20491803278688525</v>
      </c>
      <c r="E23" s="2">
        <f t="shared" si="1"/>
        <v>0.13600000000000001</v>
      </c>
      <c r="F23" s="2">
        <f t="shared" si="1"/>
        <v>9.6153846153846159E-2</v>
      </c>
      <c r="G23" s="2">
        <f t="shared" si="1"/>
        <v>8.4905660377358486E-2</v>
      </c>
      <c r="H23" s="2">
        <f t="shared" si="1"/>
        <v>0.15384615384615385</v>
      </c>
    </row>
    <row r="24" spans="1:8" x14ac:dyDescent="0.25">
      <c r="B24" t="s">
        <v>207</v>
      </c>
      <c r="C24" s="2">
        <f t="shared" ref="C24:H24" si="2">(C11+C12)/C15</f>
        <v>0.38333333333333336</v>
      </c>
      <c r="D24" s="2">
        <f t="shared" si="2"/>
        <v>0.54371584699453557</v>
      </c>
      <c r="E24" s="2">
        <f t="shared" si="2"/>
        <v>0.71199999999999997</v>
      </c>
      <c r="F24" s="2">
        <f t="shared" si="2"/>
        <v>0.49038461538461536</v>
      </c>
      <c r="G24" s="2">
        <f t="shared" si="2"/>
        <v>0.30188679245283018</v>
      </c>
      <c r="H24" s="2">
        <f t="shared" si="2"/>
        <v>0.48551448551448551</v>
      </c>
    </row>
    <row r="25" spans="1:8" x14ac:dyDescent="0.25">
      <c r="B25" t="s">
        <v>140</v>
      </c>
      <c r="C25" s="2">
        <f t="shared" ref="C25:H25" si="3">(C13+C14)/C15</f>
        <v>0.04</v>
      </c>
      <c r="D25" s="2">
        <f t="shared" si="3"/>
        <v>7.650273224043716E-2</v>
      </c>
      <c r="E25" s="2">
        <f t="shared" si="3"/>
        <v>0.112</v>
      </c>
      <c r="F25" s="2">
        <f t="shared" si="3"/>
        <v>0.39423076923076922</v>
      </c>
      <c r="G25" s="2">
        <f t="shared" si="3"/>
        <v>0.54716981132075471</v>
      </c>
      <c r="H25" s="2">
        <f t="shared" si="3"/>
        <v>0.15284715284715283</v>
      </c>
    </row>
    <row r="28" spans="1:8" x14ac:dyDescent="0.25">
      <c r="B28" t="s">
        <v>208</v>
      </c>
      <c r="C28" s="2">
        <f>(E15+F15)/H15</f>
        <v>0.22877122877122877</v>
      </c>
      <c r="D28" s="2">
        <f>(C15+D15)/H15</f>
        <v>0.66533466533466534</v>
      </c>
    </row>
    <row r="29" spans="1:8" ht="140" x14ac:dyDescent="0.25">
      <c r="C29" s="1" t="s">
        <v>209</v>
      </c>
      <c r="D29" s="1" t="s">
        <v>210</v>
      </c>
    </row>
    <row r="30" spans="1:8" x14ac:dyDescent="0.25">
      <c r="B30" t="s">
        <v>211</v>
      </c>
      <c r="C30" s="2">
        <f>(E8+F8+E9+F9)/(E15+F15)</f>
        <v>3.0567685589519649E-2</v>
      </c>
      <c r="D30" s="2">
        <f>(C8+D8+C9+D9)/(C15+D15)</f>
        <v>0.29129129129129128</v>
      </c>
    </row>
    <row r="31" spans="1:8" x14ac:dyDescent="0.25">
      <c r="B31" t="s">
        <v>212</v>
      </c>
      <c r="C31" s="2">
        <f>(E10+F10)/(E15+F15)</f>
        <v>0.11790393013100436</v>
      </c>
      <c r="D31" s="2">
        <f>(C10+D10)/(C15+D15)</f>
        <v>0.17717717717717718</v>
      </c>
    </row>
    <row r="32" spans="1:8" x14ac:dyDescent="0.25">
      <c r="B32" t="s">
        <v>213</v>
      </c>
      <c r="C32" s="2">
        <f>(E11+F11+E12+F12)/(E15+F15)</f>
        <v>0.611353711790393</v>
      </c>
      <c r="D32" s="2">
        <f>(C11+D11+C12+D12)/(C15+D15)</f>
        <v>0.47147147147147145</v>
      </c>
    </row>
    <row r="33" spans="2:4" x14ac:dyDescent="0.25">
      <c r="B33" t="s">
        <v>140</v>
      </c>
      <c r="C33" s="2">
        <f>(E13+F13+E14+F14)/(E15+F15)</f>
        <v>0.24017467248908297</v>
      </c>
      <c r="D33" s="2">
        <f>(C13+D13+C14+D14)/(C15+D15)</f>
        <v>6.006006006006006E-2</v>
      </c>
    </row>
  </sheetData>
  <mergeCells count="1">
    <mergeCell ref="B1: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C6B05-6D41-D240-B8E8-66897128A81E}">
  <dimension ref="A1:W143"/>
  <sheetViews>
    <sheetView showGridLines="0" workbookViewId="0"/>
  </sheetViews>
  <sheetFormatPr baseColWidth="10" defaultRowHeight="19" x14ac:dyDescent="0.25"/>
  <cols>
    <col min="2" max="2" width="25.140625" customWidth="1"/>
    <col min="10" max="10" width="25.140625" customWidth="1"/>
    <col min="18" max="18" width="34" customWidth="1"/>
  </cols>
  <sheetData>
    <row r="1" spans="1:23" x14ac:dyDescent="0.25">
      <c r="A1" s="6" t="s">
        <v>172</v>
      </c>
    </row>
    <row r="2" spans="1:23" x14ac:dyDescent="0.25">
      <c r="A2" t="s">
        <v>175</v>
      </c>
    </row>
    <row r="4" spans="1:23" x14ac:dyDescent="0.25">
      <c r="A4" t="s">
        <v>0</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8</v>
      </c>
      <c r="C8">
        <v>402</v>
      </c>
      <c r="D8">
        <v>124</v>
      </c>
      <c r="E8">
        <v>119</v>
      </c>
      <c r="F8">
        <v>139</v>
      </c>
      <c r="G8">
        <v>20</v>
      </c>
      <c r="J8" t="s">
        <v>8</v>
      </c>
      <c r="K8" s="2">
        <f>C8/C15</f>
        <v>0.40119760479041916</v>
      </c>
      <c r="L8" s="2">
        <f>D8/D15</f>
        <v>0.42176870748299322</v>
      </c>
      <c r="M8" s="2">
        <f>E8/E15</f>
        <v>0.33240223463687152</v>
      </c>
      <c r="N8" s="2">
        <f>F8/F15</f>
        <v>0.48771929824561405</v>
      </c>
      <c r="O8" s="2">
        <f>G8/G15</f>
        <v>0.30769230769230771</v>
      </c>
      <c r="R8" t="s">
        <v>138</v>
      </c>
      <c r="S8" s="3">
        <f>K8+K9</f>
        <v>0.64071856287425155</v>
      </c>
      <c r="T8" s="3">
        <f>L8+L9</f>
        <v>0.61904761904761907</v>
      </c>
      <c r="U8" s="3">
        <f>M8+M9</f>
        <v>0.62290502793296088</v>
      </c>
      <c r="V8" s="3">
        <f>N8+N9</f>
        <v>0.72982456140350882</v>
      </c>
      <c r="W8" s="3">
        <f>O8+O9</f>
        <v>0.44615384615384618</v>
      </c>
    </row>
    <row r="9" spans="1:23" x14ac:dyDescent="0.25">
      <c r="B9" t="s">
        <v>9</v>
      </c>
      <c r="C9">
        <v>240</v>
      </c>
      <c r="D9">
        <v>58</v>
      </c>
      <c r="E9">
        <v>104</v>
      </c>
      <c r="F9">
        <v>69</v>
      </c>
      <c r="G9">
        <v>9</v>
      </c>
      <c r="J9" t="s">
        <v>9</v>
      </c>
      <c r="K9" s="2">
        <f>C9/C15</f>
        <v>0.23952095808383234</v>
      </c>
      <c r="L9" s="2">
        <f>D9/D15</f>
        <v>0.19727891156462585</v>
      </c>
      <c r="M9" s="2">
        <f>E9/E15</f>
        <v>0.29050279329608941</v>
      </c>
      <c r="N9" s="2">
        <f>F9/F15</f>
        <v>0.24210526315789474</v>
      </c>
      <c r="O9" s="2">
        <f>G9/G15</f>
        <v>0.13846153846153847</v>
      </c>
      <c r="R9" t="s">
        <v>10</v>
      </c>
      <c r="S9" s="3">
        <f>K10</f>
        <v>0.124750499001996</v>
      </c>
      <c r="T9" s="3">
        <f>L10</f>
        <v>0.1360544217687075</v>
      </c>
      <c r="U9" s="3">
        <f>M10</f>
        <v>0.12011173184357542</v>
      </c>
      <c r="V9" s="3">
        <f>N10</f>
        <v>0.11228070175438597</v>
      </c>
      <c r="W9" s="3">
        <f>O10</f>
        <v>0.15384615384615385</v>
      </c>
    </row>
    <row r="10" spans="1:23" x14ac:dyDescent="0.25">
      <c r="B10" t="s">
        <v>10</v>
      </c>
      <c r="C10">
        <v>125</v>
      </c>
      <c r="D10">
        <v>40</v>
      </c>
      <c r="E10">
        <v>43</v>
      </c>
      <c r="F10">
        <v>32</v>
      </c>
      <c r="G10">
        <v>10</v>
      </c>
      <c r="J10" t="s">
        <v>10</v>
      </c>
      <c r="K10" s="2">
        <f>C10/C15</f>
        <v>0.124750499001996</v>
      </c>
      <c r="L10" s="2">
        <f>D10/D15</f>
        <v>0.1360544217687075</v>
      </c>
      <c r="M10" s="2">
        <f>E10/E15</f>
        <v>0.12011173184357542</v>
      </c>
      <c r="N10" s="2">
        <f>F10/F15</f>
        <v>0.11228070175438597</v>
      </c>
      <c r="O10" s="2">
        <f>G10/G15</f>
        <v>0.15384615384615385</v>
      </c>
      <c r="R10" t="s">
        <v>139</v>
      </c>
      <c r="S10" s="3">
        <f>K11+K12</f>
        <v>0.15868263473053892</v>
      </c>
      <c r="T10" s="3">
        <f>L11+L12</f>
        <v>0.15646258503401361</v>
      </c>
      <c r="U10" s="3">
        <f>M11+M12</f>
        <v>0.18715083798882681</v>
      </c>
      <c r="V10" s="3">
        <f>N11+N12</f>
        <v>0.12280701754385964</v>
      </c>
      <c r="W10" s="3">
        <f>O11+O12</f>
        <v>0.16923076923076924</v>
      </c>
    </row>
    <row r="11" spans="1:23" x14ac:dyDescent="0.25">
      <c r="B11" t="s">
        <v>11</v>
      </c>
      <c r="C11">
        <v>89</v>
      </c>
      <c r="D11">
        <v>20</v>
      </c>
      <c r="E11">
        <v>43</v>
      </c>
      <c r="F11">
        <v>21</v>
      </c>
      <c r="G11">
        <v>5</v>
      </c>
      <c r="J11" t="s">
        <v>11</v>
      </c>
      <c r="K11" s="2">
        <f>C11/C15</f>
        <v>8.8822355289421159E-2</v>
      </c>
      <c r="L11" s="2">
        <f>D11/D15</f>
        <v>6.8027210884353748E-2</v>
      </c>
      <c r="M11" s="2">
        <f>E11/E15</f>
        <v>0.12011173184357542</v>
      </c>
      <c r="N11" s="2">
        <f>F11/F15</f>
        <v>7.3684210526315783E-2</v>
      </c>
      <c r="O11" s="2">
        <f>G11/G15</f>
        <v>7.6923076923076927E-2</v>
      </c>
      <c r="R11" t="s">
        <v>140</v>
      </c>
      <c r="S11" s="3">
        <f>K13+K14</f>
        <v>7.5848303393213579E-2</v>
      </c>
      <c r="T11" s="3">
        <f>L13+L14</f>
        <v>8.8435374149659851E-2</v>
      </c>
      <c r="U11" s="3">
        <f>M13+M14</f>
        <v>6.9832402234636881E-2</v>
      </c>
      <c r="V11" s="3">
        <f>N13+N14</f>
        <v>3.5087719298245612E-2</v>
      </c>
      <c r="W11" s="3">
        <f>O13+O14</f>
        <v>0.23076923076923078</v>
      </c>
    </row>
    <row r="12" spans="1:23" x14ac:dyDescent="0.25">
      <c r="B12" t="s">
        <v>12</v>
      </c>
      <c r="C12">
        <v>70</v>
      </c>
      <c r="D12">
        <v>26</v>
      </c>
      <c r="E12">
        <v>24</v>
      </c>
      <c r="F12">
        <v>14</v>
      </c>
      <c r="G12">
        <v>6</v>
      </c>
      <c r="J12" t="s">
        <v>12</v>
      </c>
      <c r="K12" s="2">
        <f>C12/C15</f>
        <v>6.9860279441117765E-2</v>
      </c>
      <c r="L12" s="2">
        <f>D12/D15</f>
        <v>8.8435374149659865E-2</v>
      </c>
      <c r="M12" s="2">
        <f>E12/E15</f>
        <v>6.7039106145251395E-2</v>
      </c>
      <c r="N12" s="2">
        <f>F12/F15</f>
        <v>4.912280701754386E-2</v>
      </c>
      <c r="O12" s="2">
        <f>G12/G15</f>
        <v>9.2307692307692313E-2</v>
      </c>
    </row>
    <row r="13" spans="1:23" x14ac:dyDescent="0.25">
      <c r="B13" t="s">
        <v>13</v>
      </c>
      <c r="C13">
        <v>35</v>
      </c>
      <c r="D13">
        <v>14</v>
      </c>
      <c r="E13">
        <v>7</v>
      </c>
      <c r="F13">
        <v>8</v>
      </c>
      <c r="G13">
        <v>6</v>
      </c>
      <c r="J13" t="s">
        <v>13</v>
      </c>
      <c r="K13" s="2">
        <f>C13/C15</f>
        <v>3.4930139720558882E-2</v>
      </c>
      <c r="L13" s="2">
        <f>D13/D15</f>
        <v>4.7619047619047616E-2</v>
      </c>
      <c r="M13" s="2">
        <f>E13/E15</f>
        <v>1.9553072625698324E-2</v>
      </c>
      <c r="N13" s="2">
        <f>F13/F15</f>
        <v>2.8070175438596492E-2</v>
      </c>
      <c r="O13" s="2">
        <f>G13/G15</f>
        <v>9.2307692307692313E-2</v>
      </c>
    </row>
    <row r="14" spans="1:23" x14ac:dyDescent="0.25">
      <c r="B14" t="s">
        <v>14</v>
      </c>
      <c r="C14">
        <v>41</v>
      </c>
      <c r="D14">
        <v>12</v>
      </c>
      <c r="E14">
        <v>18</v>
      </c>
      <c r="F14">
        <v>2</v>
      </c>
      <c r="G14">
        <v>9</v>
      </c>
      <c r="J14" t="s">
        <v>14</v>
      </c>
      <c r="K14" s="2">
        <f>C14/C15</f>
        <v>4.0918163672654689E-2</v>
      </c>
      <c r="L14" s="2">
        <f>D14/D15</f>
        <v>4.0816326530612242E-2</v>
      </c>
      <c r="M14" s="2">
        <f>E14/E15</f>
        <v>5.027932960893855E-2</v>
      </c>
      <c r="N14" s="2">
        <f>F14/F15</f>
        <v>7.0175438596491229E-3</v>
      </c>
      <c r="O14" s="2">
        <f>G14/G15</f>
        <v>0.13846153846153847</v>
      </c>
    </row>
    <row r="15" spans="1:23" x14ac:dyDescent="0.25">
      <c r="A15" t="s">
        <v>3</v>
      </c>
      <c r="C15">
        <v>1002</v>
      </c>
      <c r="D15">
        <v>294</v>
      </c>
      <c r="E15">
        <v>358</v>
      </c>
      <c r="F15">
        <v>285</v>
      </c>
      <c r="G15">
        <v>65</v>
      </c>
    </row>
    <row r="17" spans="1:23" s="12" customFormat="1" x14ac:dyDescent="0.25"/>
    <row r="20" spans="1:23" x14ac:dyDescent="0.25">
      <c r="A20" t="s">
        <v>15</v>
      </c>
    </row>
    <row r="21" spans="1:23" x14ac:dyDescent="0.25">
      <c r="A21" t="s">
        <v>1</v>
      </c>
    </row>
    <row r="22" spans="1:23" x14ac:dyDescent="0.25">
      <c r="C22" t="s">
        <v>3</v>
      </c>
      <c r="D22" t="s">
        <v>16</v>
      </c>
    </row>
    <row r="23" spans="1:23" s="1" customFormat="1" ht="40" x14ac:dyDescent="0.25">
      <c r="D23" s="1" t="s">
        <v>17</v>
      </c>
      <c r="E23" s="1" t="s">
        <v>18</v>
      </c>
      <c r="F23" s="1" t="s">
        <v>19</v>
      </c>
      <c r="G23" s="1" t="s">
        <v>20</v>
      </c>
      <c r="K23" s="1" t="str">
        <f>C22</f>
        <v>Total</v>
      </c>
      <c r="L23" s="1" t="str">
        <f>D23</f>
        <v>Liberal (Very)</v>
      </c>
      <c r="M23" s="1" t="str">
        <f>E23</f>
        <v>Moderate</v>
      </c>
      <c r="N23" s="1" t="str">
        <f>F23</f>
        <v>Conservative (Very)</v>
      </c>
      <c r="O23" s="1" t="str">
        <f>G23</f>
        <v>Not sure</v>
      </c>
      <c r="S23" s="1" t="str">
        <f>K23</f>
        <v>Total</v>
      </c>
      <c r="T23" s="1" t="str">
        <f>L23</f>
        <v>Liberal (Very)</v>
      </c>
      <c r="U23" s="1" t="str">
        <f>M23</f>
        <v>Moderate</v>
      </c>
      <c r="V23" s="1" t="str">
        <f>N23</f>
        <v>Conservative (Very)</v>
      </c>
      <c r="W23" s="1" t="str">
        <f>O23</f>
        <v>Not sure</v>
      </c>
    </row>
    <row r="24" spans="1:23" x14ac:dyDescent="0.25">
      <c r="B24" t="s">
        <v>8</v>
      </c>
      <c r="C24">
        <v>402</v>
      </c>
      <c r="D24">
        <v>111</v>
      </c>
      <c r="E24">
        <v>111</v>
      </c>
      <c r="F24">
        <v>166</v>
      </c>
      <c r="G24">
        <v>14</v>
      </c>
      <c r="J24" t="s">
        <v>8</v>
      </c>
      <c r="K24" s="2">
        <f t="shared" ref="K24:O24" si="0">C24/C31</f>
        <v>0.4015984015984016</v>
      </c>
      <c r="L24" s="2">
        <f t="shared" si="0"/>
        <v>0.44047619047619047</v>
      </c>
      <c r="M24" s="2">
        <f t="shared" si="0"/>
        <v>0.32647058823529412</v>
      </c>
      <c r="N24" s="2">
        <f t="shared" si="0"/>
        <v>0.48396501457725949</v>
      </c>
      <c r="O24" s="2">
        <f t="shared" si="0"/>
        <v>0.21212121212121213</v>
      </c>
      <c r="R24" t="s">
        <v>138</v>
      </c>
      <c r="S24" s="3">
        <f>K24+K25</f>
        <v>0.6413586413586414</v>
      </c>
      <c r="T24" s="3">
        <f>L24+L25</f>
        <v>0.65476190476190477</v>
      </c>
      <c r="U24" s="3">
        <f>M24+M25</f>
        <v>0.63529411764705879</v>
      </c>
      <c r="V24" s="3">
        <f>N24+N25</f>
        <v>0.70553935860058314</v>
      </c>
      <c r="W24" s="3">
        <f>O24+O25</f>
        <v>0.2878787878787879</v>
      </c>
    </row>
    <row r="25" spans="1:23" x14ac:dyDescent="0.25">
      <c r="B25" t="s">
        <v>9</v>
      </c>
      <c r="C25">
        <v>240</v>
      </c>
      <c r="D25">
        <v>54</v>
      </c>
      <c r="E25">
        <v>105</v>
      </c>
      <c r="F25">
        <v>76</v>
      </c>
      <c r="G25">
        <v>5</v>
      </c>
      <c r="J25" t="s">
        <v>9</v>
      </c>
      <c r="K25" s="2">
        <f t="shared" ref="K25:O25" si="1">C25/C31</f>
        <v>0.23976023976023977</v>
      </c>
      <c r="L25" s="2">
        <f t="shared" si="1"/>
        <v>0.21428571428571427</v>
      </c>
      <c r="M25" s="2">
        <f t="shared" si="1"/>
        <v>0.30882352941176472</v>
      </c>
      <c r="N25" s="2">
        <f t="shared" si="1"/>
        <v>0.22157434402332363</v>
      </c>
      <c r="O25" s="2">
        <f t="shared" si="1"/>
        <v>7.575757575757576E-2</v>
      </c>
      <c r="R25" t="s">
        <v>10</v>
      </c>
      <c r="S25" s="3">
        <f>K26</f>
        <v>0.12387612387612387</v>
      </c>
      <c r="T25" s="3">
        <f>L26</f>
        <v>9.5238095238095233E-2</v>
      </c>
      <c r="U25" s="3">
        <f>M26</f>
        <v>0.17058823529411765</v>
      </c>
      <c r="V25" s="3">
        <f>N26</f>
        <v>9.9125364431486881E-2</v>
      </c>
      <c r="W25" s="3">
        <f>O26</f>
        <v>0.12121212121212122</v>
      </c>
    </row>
    <row r="26" spans="1:23" x14ac:dyDescent="0.25">
      <c r="B26" t="s">
        <v>10</v>
      </c>
      <c r="C26">
        <v>124</v>
      </c>
      <c r="D26">
        <v>24</v>
      </c>
      <c r="E26">
        <v>58</v>
      </c>
      <c r="F26">
        <v>34</v>
      </c>
      <c r="G26">
        <v>8</v>
      </c>
      <c r="J26" t="s">
        <v>10</v>
      </c>
      <c r="K26" s="2">
        <f t="shared" ref="K26:O26" si="2">C26/C31</f>
        <v>0.12387612387612387</v>
      </c>
      <c r="L26" s="2">
        <f t="shared" si="2"/>
        <v>9.5238095238095233E-2</v>
      </c>
      <c r="M26" s="2">
        <f t="shared" si="2"/>
        <v>0.17058823529411765</v>
      </c>
      <c r="N26" s="2">
        <f t="shared" si="2"/>
        <v>9.9125364431486881E-2</v>
      </c>
      <c r="O26" s="2">
        <f t="shared" si="2"/>
        <v>0.12121212121212122</v>
      </c>
      <c r="R26" t="s">
        <v>139</v>
      </c>
      <c r="S26" s="3">
        <f>K27+K28</f>
        <v>0.15884115884115885</v>
      </c>
      <c r="T26" s="3">
        <f>L27+L28</f>
        <v>0.1984126984126984</v>
      </c>
      <c r="U26" s="3">
        <f>M27+M28</f>
        <v>0.11764705882352941</v>
      </c>
      <c r="V26" s="3">
        <f>N27+N28</f>
        <v>0.16034985422740525</v>
      </c>
      <c r="W26" s="3">
        <f>O27+O28</f>
        <v>0.2121212121212121</v>
      </c>
    </row>
    <row r="27" spans="1:23" x14ac:dyDescent="0.25">
      <c r="B27" t="s">
        <v>11</v>
      </c>
      <c r="C27">
        <v>89</v>
      </c>
      <c r="D27">
        <v>26</v>
      </c>
      <c r="E27">
        <v>26</v>
      </c>
      <c r="F27">
        <v>28</v>
      </c>
      <c r="G27">
        <v>9</v>
      </c>
      <c r="J27" t="s">
        <v>11</v>
      </c>
      <c r="K27" s="2">
        <f t="shared" ref="K27:O27" si="3">C27/C31</f>
        <v>8.8911088911088912E-2</v>
      </c>
      <c r="L27" s="2">
        <f t="shared" si="3"/>
        <v>0.10317460317460317</v>
      </c>
      <c r="M27" s="2">
        <f t="shared" si="3"/>
        <v>7.6470588235294124E-2</v>
      </c>
      <c r="N27" s="2">
        <f t="shared" si="3"/>
        <v>8.1632653061224483E-2</v>
      </c>
      <c r="O27" s="2">
        <f t="shared" si="3"/>
        <v>0.13636363636363635</v>
      </c>
      <c r="R27" t="s">
        <v>140</v>
      </c>
      <c r="S27" s="3">
        <f>K29+K30</f>
        <v>7.5924075924075934E-2</v>
      </c>
      <c r="T27" s="3">
        <f>L29+L30</f>
        <v>5.1587301587301584E-2</v>
      </c>
      <c r="U27" s="3">
        <f>M29+M30</f>
        <v>7.6470588235294124E-2</v>
      </c>
      <c r="V27" s="3">
        <f>N29+N30</f>
        <v>3.4985422740524783E-2</v>
      </c>
      <c r="W27" s="3">
        <f>O29+O30</f>
        <v>0.37878787878787878</v>
      </c>
    </row>
    <row r="28" spans="1:23" x14ac:dyDescent="0.25">
      <c r="B28" t="s">
        <v>12</v>
      </c>
      <c r="C28">
        <v>70</v>
      </c>
      <c r="D28">
        <v>24</v>
      </c>
      <c r="E28">
        <v>14</v>
      </c>
      <c r="F28">
        <v>27</v>
      </c>
      <c r="G28">
        <v>5</v>
      </c>
      <c r="J28" t="s">
        <v>12</v>
      </c>
      <c r="K28" s="2">
        <f t="shared" ref="K28:O28" si="4">C28/C31</f>
        <v>6.9930069930069935E-2</v>
      </c>
      <c r="L28" s="2">
        <f t="shared" si="4"/>
        <v>9.5238095238095233E-2</v>
      </c>
      <c r="M28" s="2">
        <f t="shared" si="4"/>
        <v>4.1176470588235294E-2</v>
      </c>
      <c r="N28" s="2">
        <f t="shared" si="4"/>
        <v>7.8717201166180764E-2</v>
      </c>
      <c r="O28" s="2">
        <f t="shared" si="4"/>
        <v>7.575757575757576E-2</v>
      </c>
    </row>
    <row r="29" spans="1:23" x14ac:dyDescent="0.25">
      <c r="B29" t="s">
        <v>13</v>
      </c>
      <c r="C29">
        <v>35</v>
      </c>
      <c r="D29">
        <v>6</v>
      </c>
      <c r="E29">
        <v>7</v>
      </c>
      <c r="F29">
        <v>9</v>
      </c>
      <c r="G29">
        <v>13</v>
      </c>
      <c r="J29" t="s">
        <v>13</v>
      </c>
      <c r="K29" s="2">
        <f t="shared" ref="K29:O29" si="5">C29/C31</f>
        <v>3.4965034965034968E-2</v>
      </c>
      <c r="L29" s="2">
        <f t="shared" si="5"/>
        <v>2.3809523809523808E-2</v>
      </c>
      <c r="M29" s="2">
        <f t="shared" si="5"/>
        <v>2.0588235294117647E-2</v>
      </c>
      <c r="N29" s="2">
        <f t="shared" si="5"/>
        <v>2.6239067055393587E-2</v>
      </c>
      <c r="O29" s="2">
        <f t="shared" si="5"/>
        <v>0.19696969696969696</v>
      </c>
    </row>
    <row r="30" spans="1:23" x14ac:dyDescent="0.25">
      <c r="B30" t="s">
        <v>14</v>
      </c>
      <c r="C30">
        <v>41</v>
      </c>
      <c r="D30">
        <v>7</v>
      </c>
      <c r="E30">
        <v>19</v>
      </c>
      <c r="F30">
        <v>3</v>
      </c>
      <c r="G30">
        <v>12</v>
      </c>
      <c r="J30" t="s">
        <v>14</v>
      </c>
      <c r="K30" s="2">
        <f t="shared" ref="K30:O30" si="6">C30/C31</f>
        <v>4.095904095904096E-2</v>
      </c>
      <c r="L30" s="2">
        <f t="shared" si="6"/>
        <v>2.7777777777777776E-2</v>
      </c>
      <c r="M30" s="2">
        <f t="shared" si="6"/>
        <v>5.5882352941176473E-2</v>
      </c>
      <c r="N30" s="2">
        <f t="shared" si="6"/>
        <v>8.7463556851311956E-3</v>
      </c>
      <c r="O30" s="2">
        <f t="shared" si="6"/>
        <v>0.18181818181818182</v>
      </c>
    </row>
    <row r="31" spans="1:23" x14ac:dyDescent="0.25">
      <c r="A31" t="s">
        <v>3</v>
      </c>
      <c r="C31">
        <v>1001</v>
      </c>
      <c r="D31">
        <v>252</v>
      </c>
      <c r="E31">
        <v>340</v>
      </c>
      <c r="F31">
        <v>343</v>
      </c>
      <c r="G31">
        <v>66</v>
      </c>
    </row>
    <row r="33" spans="1:22" s="12" customFormat="1" x14ac:dyDescent="0.25"/>
    <row r="36" spans="1:22" x14ac:dyDescent="0.25">
      <c r="A36" t="s">
        <v>21</v>
      </c>
    </row>
    <row r="37" spans="1:22" x14ac:dyDescent="0.25">
      <c r="A37" t="s">
        <v>1</v>
      </c>
    </row>
    <row r="38" spans="1:22" x14ac:dyDescent="0.25">
      <c r="C38" t="s">
        <v>3</v>
      </c>
      <c r="D38" t="s">
        <v>22</v>
      </c>
    </row>
    <row r="39" spans="1:22" s="1" customFormat="1" ht="60" x14ac:dyDescent="0.25">
      <c r="D39" s="1" t="s">
        <v>23</v>
      </c>
      <c r="E39" s="1" t="s">
        <v>24</v>
      </c>
      <c r="F39" s="1" t="s">
        <v>25</v>
      </c>
      <c r="K39" s="1" t="str">
        <f>C38</f>
        <v>Total</v>
      </c>
      <c r="L39" s="1" t="str">
        <f>D39</f>
        <v>White non-Hispanic</v>
      </c>
      <c r="M39" s="1" t="str">
        <f>E39</f>
        <v>Black non-Hispanic</v>
      </c>
      <c r="N39" s="1" t="str">
        <f>F39</f>
        <v>Hispanic/Latino &amp; all other races</v>
      </c>
      <c r="S39" s="1" t="str">
        <f>K39</f>
        <v>Total</v>
      </c>
      <c r="T39" s="1" t="str">
        <f>L39</f>
        <v>White non-Hispanic</v>
      </c>
      <c r="U39" s="1" t="str">
        <f>M39</f>
        <v>Black non-Hispanic</v>
      </c>
      <c r="V39" s="1" t="str">
        <f>N39</f>
        <v>Hispanic/Latino &amp; all other races</v>
      </c>
    </row>
    <row r="40" spans="1:22" x14ac:dyDescent="0.25">
      <c r="B40" t="s">
        <v>8</v>
      </c>
      <c r="C40">
        <v>402</v>
      </c>
      <c r="D40">
        <v>253</v>
      </c>
      <c r="E40">
        <v>86</v>
      </c>
      <c r="F40">
        <v>63</v>
      </c>
      <c r="J40" t="s">
        <v>8</v>
      </c>
      <c r="K40" s="2">
        <f t="shared" ref="K40:N40" si="7">C40/C47</f>
        <v>0.40200000000000002</v>
      </c>
      <c r="L40" s="2">
        <f t="shared" si="7"/>
        <v>0.40222575516693165</v>
      </c>
      <c r="M40" s="2">
        <f t="shared" si="7"/>
        <v>0.40375586854460094</v>
      </c>
      <c r="N40" s="2">
        <f t="shared" si="7"/>
        <v>0.39873417721518989</v>
      </c>
      <c r="R40" t="s">
        <v>138</v>
      </c>
      <c r="S40" s="3">
        <f>K40+K41</f>
        <v>0.64200000000000002</v>
      </c>
      <c r="T40" s="3">
        <f>L40+L41</f>
        <v>0.63275039745627981</v>
      </c>
      <c r="U40" s="3">
        <f>M40+M41</f>
        <v>0.58685446009389675</v>
      </c>
      <c r="V40" s="3">
        <f>N40+N41</f>
        <v>0.75316455696202533</v>
      </c>
    </row>
    <row r="41" spans="1:22" x14ac:dyDescent="0.25">
      <c r="B41" t="s">
        <v>9</v>
      </c>
      <c r="C41">
        <v>240</v>
      </c>
      <c r="D41">
        <v>145</v>
      </c>
      <c r="E41">
        <v>39</v>
      </c>
      <c r="F41">
        <v>56</v>
      </c>
      <c r="J41" t="s">
        <v>9</v>
      </c>
      <c r="K41" s="2">
        <f t="shared" ref="K41:N41" si="8">C41/C47</f>
        <v>0.24</v>
      </c>
      <c r="L41" s="2">
        <f t="shared" si="8"/>
        <v>0.23052464228934816</v>
      </c>
      <c r="M41" s="2">
        <f t="shared" si="8"/>
        <v>0.18309859154929578</v>
      </c>
      <c r="N41" s="2">
        <f t="shared" si="8"/>
        <v>0.35443037974683544</v>
      </c>
      <c r="R41" t="s">
        <v>10</v>
      </c>
      <c r="S41" s="3">
        <f>K42</f>
        <v>0.123</v>
      </c>
      <c r="T41" s="3">
        <f>L42</f>
        <v>0.12559618441971382</v>
      </c>
      <c r="U41" s="3">
        <f>M42</f>
        <v>0.14084507042253522</v>
      </c>
      <c r="V41" s="3">
        <f>N42</f>
        <v>8.8607594936708861E-2</v>
      </c>
    </row>
    <row r="42" spans="1:22" x14ac:dyDescent="0.25">
      <c r="B42" t="s">
        <v>10</v>
      </c>
      <c r="C42">
        <v>123</v>
      </c>
      <c r="D42">
        <v>79</v>
      </c>
      <c r="E42">
        <v>30</v>
      </c>
      <c r="F42">
        <v>14</v>
      </c>
      <c r="J42" t="s">
        <v>10</v>
      </c>
      <c r="K42" s="2">
        <f t="shared" ref="K42:N42" si="9">C42/C47</f>
        <v>0.123</v>
      </c>
      <c r="L42" s="2">
        <f t="shared" si="9"/>
        <v>0.12559618441971382</v>
      </c>
      <c r="M42" s="2">
        <f t="shared" si="9"/>
        <v>0.14084507042253522</v>
      </c>
      <c r="N42" s="2">
        <f t="shared" si="9"/>
        <v>8.8607594936708861E-2</v>
      </c>
      <c r="R42" t="s">
        <v>139</v>
      </c>
      <c r="S42" s="3">
        <f>K43+K44</f>
        <v>0.158</v>
      </c>
      <c r="T42" s="3">
        <f>L43+L44</f>
        <v>0.19077901430842609</v>
      </c>
      <c r="U42" s="3">
        <f>M43+M44</f>
        <v>0.12676056338028169</v>
      </c>
      <c r="V42" s="3">
        <f>N43+N44</f>
        <v>6.9620253164556972E-2</v>
      </c>
    </row>
    <row r="43" spans="1:22" x14ac:dyDescent="0.25">
      <c r="B43" t="s">
        <v>11</v>
      </c>
      <c r="C43">
        <v>89</v>
      </c>
      <c r="D43">
        <v>67</v>
      </c>
      <c r="E43">
        <v>17</v>
      </c>
      <c r="F43">
        <v>5</v>
      </c>
      <c r="J43" t="s">
        <v>11</v>
      </c>
      <c r="K43" s="2">
        <f t="shared" ref="K43:N43" si="10">C43/C47</f>
        <v>8.8999999999999996E-2</v>
      </c>
      <c r="L43" s="2">
        <f t="shared" si="10"/>
        <v>0.10651828298887123</v>
      </c>
      <c r="M43" s="2">
        <f t="shared" si="10"/>
        <v>7.9812206572769953E-2</v>
      </c>
      <c r="N43" s="2">
        <f t="shared" si="10"/>
        <v>3.1645569620253167E-2</v>
      </c>
      <c r="R43" t="s">
        <v>140</v>
      </c>
      <c r="S43" s="3">
        <f>K45+K46</f>
        <v>7.7000000000000013E-2</v>
      </c>
      <c r="T43" s="3">
        <f>L45+L46</f>
        <v>5.0874403815580282E-2</v>
      </c>
      <c r="U43" s="3">
        <f>M45+M46</f>
        <v>0.14553990610328638</v>
      </c>
      <c r="V43" s="3">
        <f>N45+N46</f>
        <v>8.8607594936708861E-2</v>
      </c>
    </row>
    <row r="44" spans="1:22" x14ac:dyDescent="0.25">
      <c r="B44" t="s">
        <v>12</v>
      </c>
      <c r="C44">
        <v>69</v>
      </c>
      <c r="D44">
        <v>53</v>
      </c>
      <c r="E44">
        <v>10</v>
      </c>
      <c r="F44">
        <v>6</v>
      </c>
      <c r="J44" t="s">
        <v>12</v>
      </c>
      <c r="K44" s="2">
        <f t="shared" ref="K44:N44" si="11">C44/C47</f>
        <v>6.9000000000000006E-2</v>
      </c>
      <c r="L44" s="2">
        <f t="shared" si="11"/>
        <v>8.4260731319554846E-2</v>
      </c>
      <c r="M44" s="2">
        <f t="shared" si="11"/>
        <v>4.6948356807511735E-2</v>
      </c>
      <c r="N44" s="2">
        <f t="shared" si="11"/>
        <v>3.7974683544303799E-2</v>
      </c>
    </row>
    <row r="45" spans="1:22" x14ac:dyDescent="0.25">
      <c r="B45" t="s">
        <v>13</v>
      </c>
      <c r="C45">
        <v>35</v>
      </c>
      <c r="D45">
        <v>13</v>
      </c>
      <c r="E45">
        <v>16</v>
      </c>
      <c r="F45">
        <v>6</v>
      </c>
      <c r="J45" t="s">
        <v>13</v>
      </c>
      <c r="K45" s="2">
        <f t="shared" ref="K45:N45" si="12">C45/C47</f>
        <v>3.5000000000000003E-2</v>
      </c>
      <c r="L45" s="2">
        <f t="shared" si="12"/>
        <v>2.066772655007949E-2</v>
      </c>
      <c r="M45" s="2">
        <f t="shared" si="12"/>
        <v>7.5117370892018781E-2</v>
      </c>
      <c r="N45" s="2">
        <f t="shared" si="12"/>
        <v>3.7974683544303799E-2</v>
      </c>
    </row>
    <row r="46" spans="1:22" x14ac:dyDescent="0.25">
      <c r="B46" t="s">
        <v>14</v>
      </c>
      <c r="C46">
        <v>42</v>
      </c>
      <c r="D46">
        <v>19</v>
      </c>
      <c r="E46">
        <v>15</v>
      </c>
      <c r="F46">
        <v>8</v>
      </c>
      <c r="J46" t="s">
        <v>14</v>
      </c>
      <c r="K46" s="2">
        <f t="shared" ref="K46:N46" si="13">C46/C47</f>
        <v>4.2000000000000003E-2</v>
      </c>
      <c r="L46" s="2">
        <f t="shared" si="13"/>
        <v>3.0206677265500796E-2</v>
      </c>
      <c r="M46" s="2">
        <f t="shared" si="13"/>
        <v>7.0422535211267609E-2</v>
      </c>
      <c r="N46" s="2">
        <f t="shared" si="13"/>
        <v>5.0632911392405063E-2</v>
      </c>
    </row>
    <row r="47" spans="1:22" x14ac:dyDescent="0.25">
      <c r="A47" t="s">
        <v>3</v>
      </c>
      <c r="C47">
        <v>1000</v>
      </c>
      <c r="D47">
        <v>629</v>
      </c>
      <c r="E47">
        <v>213</v>
      </c>
      <c r="F47">
        <v>158</v>
      </c>
    </row>
    <row r="49" spans="1:21" s="12" customFormat="1" x14ac:dyDescent="0.25"/>
    <row r="52" spans="1:21" x14ac:dyDescent="0.25">
      <c r="A52" t="s">
        <v>26</v>
      </c>
    </row>
    <row r="53" spans="1:21" x14ac:dyDescent="0.25">
      <c r="A53" t="s">
        <v>1</v>
      </c>
    </row>
    <row r="54" spans="1:21" x14ac:dyDescent="0.25">
      <c r="C54" t="s">
        <v>3</v>
      </c>
      <c r="D54" t="s">
        <v>27</v>
      </c>
    </row>
    <row r="55" spans="1:21" ht="26" customHeight="1" x14ac:dyDescent="0.25">
      <c r="D55" t="s">
        <v>28</v>
      </c>
      <c r="E55" t="s">
        <v>29</v>
      </c>
      <c r="K55" s="1" t="str">
        <f>C54</f>
        <v>Total</v>
      </c>
      <c r="L55" s="1" t="str">
        <f>D55</f>
        <v>Male</v>
      </c>
      <c r="M55" s="1" t="str">
        <f>E55</f>
        <v>Female</v>
      </c>
      <c r="R55" s="1"/>
      <c r="S55" s="1" t="str">
        <f>K55</f>
        <v>Total</v>
      </c>
      <c r="T55" s="1" t="str">
        <f>L55</f>
        <v>Male</v>
      </c>
      <c r="U55" s="1" t="str">
        <f>M55</f>
        <v>Female</v>
      </c>
    </row>
    <row r="56" spans="1:21" x14ac:dyDescent="0.25">
      <c r="B56" t="s">
        <v>8</v>
      </c>
      <c r="C56">
        <v>402</v>
      </c>
      <c r="D56">
        <v>194</v>
      </c>
      <c r="E56">
        <v>208</v>
      </c>
      <c r="J56" t="s">
        <v>8</v>
      </c>
      <c r="K56" s="2">
        <f t="shared" ref="K56:M56" si="14">C56/C63</f>
        <v>0.40240240240240238</v>
      </c>
      <c r="L56" s="2">
        <f t="shared" si="14"/>
        <v>0.40248962655601661</v>
      </c>
      <c r="M56" s="2">
        <f t="shared" si="14"/>
        <v>0.40232108317214699</v>
      </c>
      <c r="R56" t="s">
        <v>138</v>
      </c>
      <c r="S56" s="3">
        <f>K56+K57</f>
        <v>0.64264264264264259</v>
      </c>
      <c r="T56" s="3">
        <f>L56+L57</f>
        <v>0.65767634854771784</v>
      </c>
      <c r="U56" s="3">
        <f>M56+M57</f>
        <v>0.62862669245647962</v>
      </c>
    </row>
    <row r="57" spans="1:21" x14ac:dyDescent="0.25">
      <c r="B57" t="s">
        <v>9</v>
      </c>
      <c r="C57">
        <v>240</v>
      </c>
      <c r="D57">
        <v>123</v>
      </c>
      <c r="E57">
        <v>117</v>
      </c>
      <c r="J57" t="s">
        <v>9</v>
      </c>
      <c r="K57" s="2">
        <f t="shared" ref="K57:M57" si="15">C57/C63</f>
        <v>0.24024024024024024</v>
      </c>
      <c r="L57" s="2">
        <f t="shared" si="15"/>
        <v>0.25518672199170123</v>
      </c>
      <c r="M57" s="2">
        <f t="shared" si="15"/>
        <v>0.22630560928433269</v>
      </c>
      <c r="R57" t="s">
        <v>10</v>
      </c>
      <c r="S57" s="3">
        <f>K58</f>
        <v>0.12312312312312312</v>
      </c>
      <c r="T57" s="3">
        <f>L58</f>
        <v>0.11825726141078838</v>
      </c>
      <c r="U57" s="3">
        <f>M58</f>
        <v>0.1276595744680851</v>
      </c>
    </row>
    <row r="58" spans="1:21" x14ac:dyDescent="0.25">
      <c r="B58" t="s">
        <v>10</v>
      </c>
      <c r="C58">
        <v>123</v>
      </c>
      <c r="D58">
        <v>57</v>
      </c>
      <c r="E58">
        <v>66</v>
      </c>
      <c r="J58" t="s">
        <v>10</v>
      </c>
      <c r="K58" s="2">
        <f t="shared" ref="K58:M58" si="16">C58/C63</f>
        <v>0.12312312312312312</v>
      </c>
      <c r="L58" s="2">
        <f t="shared" si="16"/>
        <v>0.11825726141078838</v>
      </c>
      <c r="M58" s="2">
        <f t="shared" si="16"/>
        <v>0.1276595744680851</v>
      </c>
      <c r="R58" t="s">
        <v>139</v>
      </c>
      <c r="S58" s="3">
        <f>K59+K60</f>
        <v>0.15815815815815815</v>
      </c>
      <c r="T58" s="3">
        <f>L59+L60</f>
        <v>0.15767634854771784</v>
      </c>
      <c r="U58" s="3">
        <f>M59+M60</f>
        <v>0.15860735009671179</v>
      </c>
    </row>
    <row r="59" spans="1:21" x14ac:dyDescent="0.25">
      <c r="B59" t="s">
        <v>11</v>
      </c>
      <c r="C59">
        <v>89</v>
      </c>
      <c r="D59">
        <v>41</v>
      </c>
      <c r="E59">
        <v>48</v>
      </c>
      <c r="J59" t="s">
        <v>11</v>
      </c>
      <c r="K59" s="2">
        <f t="shared" ref="K59:M59" si="17">C59/C63</f>
        <v>8.9089089089089094E-2</v>
      </c>
      <c r="L59" s="2">
        <f t="shared" si="17"/>
        <v>8.5062240663900418E-2</v>
      </c>
      <c r="M59" s="2">
        <f t="shared" si="17"/>
        <v>9.2843326885880081E-2</v>
      </c>
      <c r="R59" t="s">
        <v>140</v>
      </c>
      <c r="S59" s="3">
        <f>K61+K62</f>
        <v>7.6076076076076082E-2</v>
      </c>
      <c r="T59" s="3">
        <f>L61+L62</f>
        <v>6.6390041493775934E-2</v>
      </c>
      <c r="U59" s="3">
        <f>M61+M62</f>
        <v>8.5106382978723402E-2</v>
      </c>
    </row>
    <row r="60" spans="1:21" x14ac:dyDescent="0.25">
      <c r="B60" t="s">
        <v>12</v>
      </c>
      <c r="C60">
        <v>69</v>
      </c>
      <c r="D60">
        <v>35</v>
      </c>
      <c r="E60">
        <v>34</v>
      </c>
      <c r="J60" t="s">
        <v>12</v>
      </c>
      <c r="K60" s="2">
        <f t="shared" ref="K60:M60" si="18">C60/C63</f>
        <v>6.9069069069069067E-2</v>
      </c>
      <c r="L60" s="2">
        <f t="shared" si="18"/>
        <v>7.2614107883817433E-2</v>
      </c>
      <c r="M60" s="2">
        <f t="shared" si="18"/>
        <v>6.5764023210831718E-2</v>
      </c>
    </row>
    <row r="61" spans="1:21" x14ac:dyDescent="0.25">
      <c r="B61" t="s">
        <v>13</v>
      </c>
      <c r="C61">
        <v>34</v>
      </c>
      <c r="D61">
        <v>11</v>
      </c>
      <c r="E61">
        <v>23</v>
      </c>
      <c r="J61" t="s">
        <v>13</v>
      </c>
      <c r="K61" s="2">
        <f t="shared" ref="K61:M61" si="19">C61/C63</f>
        <v>3.4034034034034037E-2</v>
      </c>
      <c r="L61" s="2">
        <f t="shared" si="19"/>
        <v>2.2821576763485476E-2</v>
      </c>
      <c r="M61" s="2">
        <f t="shared" si="19"/>
        <v>4.4487427466150871E-2</v>
      </c>
    </row>
    <row r="62" spans="1:21" x14ac:dyDescent="0.25">
      <c r="B62" t="s">
        <v>14</v>
      </c>
      <c r="C62">
        <v>42</v>
      </c>
      <c r="D62">
        <v>21</v>
      </c>
      <c r="E62">
        <v>21</v>
      </c>
      <c r="J62" t="s">
        <v>14</v>
      </c>
      <c r="K62" s="2">
        <f t="shared" ref="K62:M62" si="20">C62/C63</f>
        <v>4.2042042042042045E-2</v>
      </c>
      <c r="L62" s="2">
        <f t="shared" si="20"/>
        <v>4.3568464730290454E-2</v>
      </c>
      <c r="M62" s="2">
        <f t="shared" si="20"/>
        <v>4.0618955512572531E-2</v>
      </c>
    </row>
    <row r="63" spans="1:21" x14ac:dyDescent="0.25">
      <c r="A63" t="s">
        <v>3</v>
      </c>
      <c r="C63">
        <v>999</v>
      </c>
      <c r="D63">
        <v>482</v>
      </c>
      <c r="E63">
        <v>517</v>
      </c>
    </row>
    <row r="65" spans="1:22" s="12" customFormat="1" x14ac:dyDescent="0.25"/>
    <row r="68" spans="1:22" x14ac:dyDescent="0.25">
      <c r="A68" t="s">
        <v>30</v>
      </c>
    </row>
    <row r="69" spans="1:22" x14ac:dyDescent="0.25">
      <c r="A69" t="s">
        <v>1</v>
      </c>
    </row>
    <row r="70" spans="1:22" x14ac:dyDescent="0.25">
      <c r="C70" t="s">
        <v>3</v>
      </c>
      <c r="D70" t="s">
        <v>31</v>
      </c>
    </row>
    <row r="71" spans="1:22" s="1" customFormat="1" ht="120" x14ac:dyDescent="0.25">
      <c r="D71" s="1" t="s">
        <v>32</v>
      </c>
      <c r="E71" s="1" t="s">
        <v>33</v>
      </c>
      <c r="F71" s="1" t="s">
        <v>34</v>
      </c>
      <c r="K71" s="1" t="str">
        <f>C70</f>
        <v>Total</v>
      </c>
      <c r="L71" s="1" t="str">
        <f>D71</f>
        <v>Silent &amp; Boomer Generations (born before 1965)</v>
      </c>
      <c r="M71" s="1" t="str">
        <f>E71</f>
        <v>Generation X (born 1965-1980)</v>
      </c>
      <c r="N71" s="1" t="str">
        <f>F71</f>
        <v>Millennials &amp; Generation Z (born 1981 and after)</v>
      </c>
      <c r="S71" s="1" t="str">
        <f>K71</f>
        <v>Total</v>
      </c>
      <c r="T71" s="1" t="str">
        <f>L71</f>
        <v>Silent &amp; Boomer Generations (born before 1965)</v>
      </c>
      <c r="U71" s="1" t="str">
        <f>M71</f>
        <v>Generation X (born 1965-1980)</v>
      </c>
      <c r="V71" s="1" t="str">
        <f>N71</f>
        <v>Millennials &amp; Generation Z (born 1981 and after)</v>
      </c>
    </row>
    <row r="72" spans="1:22" x14ac:dyDescent="0.25">
      <c r="B72" t="s">
        <v>8</v>
      </c>
      <c r="C72">
        <v>402</v>
      </c>
      <c r="D72">
        <v>123</v>
      </c>
      <c r="E72">
        <v>95</v>
      </c>
      <c r="F72">
        <v>184</v>
      </c>
      <c r="J72" t="s">
        <v>8</v>
      </c>
      <c r="K72" s="2">
        <f t="shared" ref="K72:N72" si="21">C72/C79</f>
        <v>0.40200000000000002</v>
      </c>
      <c r="L72" s="2">
        <f t="shared" si="21"/>
        <v>0.41554054054054052</v>
      </c>
      <c r="M72" s="2">
        <f t="shared" si="21"/>
        <v>0.38306451612903225</v>
      </c>
      <c r="N72" s="2">
        <f t="shared" si="21"/>
        <v>0.40350877192982454</v>
      </c>
      <c r="R72" t="s">
        <v>138</v>
      </c>
      <c r="S72" s="3">
        <f>K72+K73</f>
        <v>0.64200000000000002</v>
      </c>
      <c r="T72" s="3">
        <f>L72+L73</f>
        <v>0.64527027027027029</v>
      </c>
      <c r="U72" s="3">
        <f>M72+M73</f>
        <v>0.56854838709677424</v>
      </c>
      <c r="V72" s="3">
        <f>N72+N73</f>
        <v>0.67982456140350878</v>
      </c>
    </row>
    <row r="73" spans="1:22" x14ac:dyDescent="0.25">
      <c r="B73" t="s">
        <v>9</v>
      </c>
      <c r="C73">
        <v>240</v>
      </c>
      <c r="D73">
        <v>68</v>
      </c>
      <c r="E73">
        <v>46</v>
      </c>
      <c r="F73">
        <v>126</v>
      </c>
      <c r="J73" t="s">
        <v>9</v>
      </c>
      <c r="K73" s="2">
        <f t="shared" ref="K73:N73" si="22">C73/C79</f>
        <v>0.24</v>
      </c>
      <c r="L73" s="2">
        <f t="shared" si="22"/>
        <v>0.22972972972972974</v>
      </c>
      <c r="M73" s="2">
        <f t="shared" si="22"/>
        <v>0.18548387096774194</v>
      </c>
      <c r="N73" s="2">
        <f t="shared" si="22"/>
        <v>0.27631578947368424</v>
      </c>
      <c r="R73" t="s">
        <v>10</v>
      </c>
      <c r="S73" s="3">
        <f>K74</f>
        <v>0.124</v>
      </c>
      <c r="T73" s="3">
        <f>L74</f>
        <v>0.14527027027027026</v>
      </c>
      <c r="U73" s="3">
        <f>M74</f>
        <v>0.14112903225806453</v>
      </c>
      <c r="V73" s="3">
        <f>N74</f>
        <v>0.10087719298245613</v>
      </c>
    </row>
    <row r="74" spans="1:22" x14ac:dyDescent="0.25">
      <c r="B74" t="s">
        <v>10</v>
      </c>
      <c r="C74">
        <v>124</v>
      </c>
      <c r="D74">
        <v>43</v>
      </c>
      <c r="E74">
        <v>35</v>
      </c>
      <c r="F74">
        <v>46</v>
      </c>
      <c r="J74" t="s">
        <v>10</v>
      </c>
      <c r="K74" s="2">
        <f t="shared" ref="K74:N74" si="23">C74/C79</f>
        <v>0.124</v>
      </c>
      <c r="L74" s="2">
        <f t="shared" si="23"/>
        <v>0.14527027027027026</v>
      </c>
      <c r="M74" s="2">
        <f t="shared" si="23"/>
        <v>0.14112903225806453</v>
      </c>
      <c r="N74" s="2">
        <f t="shared" si="23"/>
        <v>0.10087719298245613</v>
      </c>
      <c r="R74" t="s">
        <v>139</v>
      </c>
      <c r="S74" s="3">
        <f>K75+K76</f>
        <v>0.159</v>
      </c>
      <c r="T74" s="3">
        <f>L75+L76</f>
        <v>0.15878378378378377</v>
      </c>
      <c r="U74" s="3">
        <f>M75+M76</f>
        <v>0.16532258064516128</v>
      </c>
      <c r="V74" s="3">
        <f>N75+N76</f>
        <v>0.1557017543859649</v>
      </c>
    </row>
    <row r="75" spans="1:22" x14ac:dyDescent="0.25">
      <c r="B75" t="s">
        <v>11</v>
      </c>
      <c r="C75">
        <v>89</v>
      </c>
      <c r="D75">
        <v>23</v>
      </c>
      <c r="E75">
        <v>24</v>
      </c>
      <c r="F75">
        <v>42</v>
      </c>
      <c r="J75" t="s">
        <v>11</v>
      </c>
      <c r="K75" s="2">
        <f t="shared" ref="K75:N75" si="24">C75/C79</f>
        <v>8.8999999999999996E-2</v>
      </c>
      <c r="L75" s="2">
        <f t="shared" si="24"/>
        <v>7.77027027027027E-2</v>
      </c>
      <c r="M75" s="2">
        <f t="shared" si="24"/>
        <v>9.6774193548387094E-2</v>
      </c>
      <c r="N75" s="2">
        <f t="shared" si="24"/>
        <v>9.2105263157894732E-2</v>
      </c>
      <c r="R75" t="s">
        <v>140</v>
      </c>
      <c r="S75" s="3">
        <f>K77+K78</f>
        <v>7.5000000000000011E-2</v>
      </c>
      <c r="T75" s="3">
        <f>L77+L78</f>
        <v>5.0675675675675678E-2</v>
      </c>
      <c r="U75" s="3">
        <f>M77+M78</f>
        <v>0.125</v>
      </c>
      <c r="V75" s="3">
        <f>N77+N78</f>
        <v>6.3596491228070179E-2</v>
      </c>
    </row>
    <row r="76" spans="1:22" x14ac:dyDescent="0.25">
      <c r="B76" t="s">
        <v>12</v>
      </c>
      <c r="C76">
        <v>70</v>
      </c>
      <c r="D76">
        <v>24</v>
      </c>
      <c r="E76">
        <v>17</v>
      </c>
      <c r="F76">
        <v>29</v>
      </c>
      <c r="J76" t="s">
        <v>12</v>
      </c>
      <c r="K76" s="2">
        <f t="shared" ref="K76:N76" si="25">C76/C79</f>
        <v>7.0000000000000007E-2</v>
      </c>
      <c r="L76" s="2">
        <f t="shared" si="25"/>
        <v>8.1081081081081086E-2</v>
      </c>
      <c r="M76" s="2">
        <f t="shared" si="25"/>
        <v>6.8548387096774188E-2</v>
      </c>
      <c r="N76" s="2">
        <f t="shared" si="25"/>
        <v>6.3596491228070179E-2</v>
      </c>
    </row>
    <row r="77" spans="1:22" x14ac:dyDescent="0.25">
      <c r="B77" t="s">
        <v>13</v>
      </c>
      <c r="C77">
        <v>34</v>
      </c>
      <c r="D77">
        <v>8</v>
      </c>
      <c r="E77">
        <v>14</v>
      </c>
      <c r="F77">
        <v>12</v>
      </c>
      <c r="J77" t="s">
        <v>13</v>
      </c>
      <c r="K77" s="2">
        <f t="shared" ref="K77:N77" si="26">C77/C79</f>
        <v>3.4000000000000002E-2</v>
      </c>
      <c r="L77" s="2">
        <f t="shared" si="26"/>
        <v>2.7027027027027029E-2</v>
      </c>
      <c r="M77" s="2">
        <f t="shared" si="26"/>
        <v>5.6451612903225805E-2</v>
      </c>
      <c r="N77" s="2">
        <f t="shared" si="26"/>
        <v>2.6315789473684209E-2</v>
      </c>
    </row>
    <row r="78" spans="1:22" x14ac:dyDescent="0.25">
      <c r="B78" t="s">
        <v>14</v>
      </c>
      <c r="C78">
        <v>41</v>
      </c>
      <c r="D78">
        <v>7</v>
      </c>
      <c r="E78">
        <v>17</v>
      </c>
      <c r="F78">
        <v>17</v>
      </c>
      <c r="J78" t="s">
        <v>14</v>
      </c>
      <c r="K78" s="2">
        <f t="shared" ref="K78:N78" si="27">C78/C79</f>
        <v>4.1000000000000002E-2</v>
      </c>
      <c r="L78" s="2">
        <f t="shared" si="27"/>
        <v>2.364864864864865E-2</v>
      </c>
      <c r="M78" s="2">
        <f t="shared" si="27"/>
        <v>6.8548387096774188E-2</v>
      </c>
      <c r="N78" s="2">
        <f t="shared" si="27"/>
        <v>3.7280701754385963E-2</v>
      </c>
    </row>
    <row r="79" spans="1:22" x14ac:dyDescent="0.25">
      <c r="A79" t="s">
        <v>3</v>
      </c>
      <c r="C79">
        <v>1000</v>
      </c>
      <c r="D79">
        <v>296</v>
      </c>
      <c r="E79">
        <v>248</v>
      </c>
      <c r="F79">
        <v>456</v>
      </c>
    </row>
    <row r="81" spans="1:22" s="12" customFormat="1" x14ac:dyDescent="0.25"/>
    <row r="84" spans="1:22" x14ac:dyDescent="0.25">
      <c r="A84" t="s">
        <v>35</v>
      </c>
    </row>
    <row r="85" spans="1:22" x14ac:dyDescent="0.25">
      <c r="A85" t="s">
        <v>1</v>
      </c>
    </row>
    <row r="86" spans="1:22" x14ac:dyDescent="0.25">
      <c r="C86" t="s">
        <v>3</v>
      </c>
      <c r="D86" t="s">
        <v>36</v>
      </c>
    </row>
    <row r="87" spans="1:22" s="1" customFormat="1" ht="120" x14ac:dyDescent="0.25">
      <c r="D87" s="1" t="s">
        <v>37</v>
      </c>
      <c r="E87" s="1" t="s">
        <v>38</v>
      </c>
      <c r="F87" s="1" t="s">
        <v>39</v>
      </c>
      <c r="K87" s="1" t="str">
        <f>C86</f>
        <v>Total</v>
      </c>
      <c r="L87" s="1" t="str">
        <f>D87</f>
        <v>No HS/HS Graduate</v>
      </c>
      <c r="M87" s="1" t="str">
        <f>E87</f>
        <v>Some college/2-year college graduate</v>
      </c>
      <c r="N87" s="1" t="str">
        <f>F87</f>
        <v>4-year college graduate/post-graduate degree</v>
      </c>
      <c r="S87" s="1" t="str">
        <f>K87</f>
        <v>Total</v>
      </c>
      <c r="T87" s="1" t="str">
        <f>L87</f>
        <v>No HS/HS Graduate</v>
      </c>
      <c r="U87" s="1" t="str">
        <f>M87</f>
        <v>Some college/2-year college graduate</v>
      </c>
      <c r="V87" s="1" t="str">
        <f>N87</f>
        <v>4-year college graduate/post-graduate degree</v>
      </c>
    </row>
    <row r="88" spans="1:22" x14ac:dyDescent="0.25">
      <c r="B88" t="s">
        <v>8</v>
      </c>
      <c r="C88">
        <v>403</v>
      </c>
      <c r="D88">
        <v>133</v>
      </c>
      <c r="E88">
        <v>134</v>
      </c>
      <c r="F88">
        <v>136</v>
      </c>
      <c r="J88" t="s">
        <v>8</v>
      </c>
      <c r="K88" s="2">
        <f t="shared" ref="K88:N88" si="28">C88/C95</f>
        <v>0.40300000000000002</v>
      </c>
      <c r="L88" s="2">
        <f t="shared" si="28"/>
        <v>0.38328530259365995</v>
      </c>
      <c r="M88" s="2">
        <f t="shared" si="28"/>
        <v>0.41875000000000001</v>
      </c>
      <c r="N88" s="2">
        <f t="shared" si="28"/>
        <v>0.40840840840840842</v>
      </c>
      <c r="R88" t="s">
        <v>138</v>
      </c>
      <c r="S88" s="3">
        <f>K88+K89</f>
        <v>0.64300000000000002</v>
      </c>
      <c r="T88" s="3">
        <f>L88+L89</f>
        <v>0.59077809798270897</v>
      </c>
      <c r="U88" s="3">
        <f>M88+M89</f>
        <v>0.70937500000000009</v>
      </c>
      <c r="V88" s="3">
        <f>N88+N89</f>
        <v>0.63363363363363367</v>
      </c>
    </row>
    <row r="89" spans="1:22" x14ac:dyDescent="0.25">
      <c r="B89" t="s">
        <v>9</v>
      </c>
      <c r="C89">
        <v>240</v>
      </c>
      <c r="D89">
        <v>72</v>
      </c>
      <c r="E89">
        <v>93</v>
      </c>
      <c r="F89">
        <v>75</v>
      </c>
      <c r="J89" t="s">
        <v>9</v>
      </c>
      <c r="K89" s="2">
        <f t="shared" ref="K89:N89" si="29">C89/C95</f>
        <v>0.24</v>
      </c>
      <c r="L89" s="2">
        <f t="shared" si="29"/>
        <v>0.207492795389049</v>
      </c>
      <c r="M89" s="2">
        <f t="shared" si="29"/>
        <v>0.29062500000000002</v>
      </c>
      <c r="N89" s="2">
        <f t="shared" si="29"/>
        <v>0.22522522522522523</v>
      </c>
      <c r="R89" t="s">
        <v>10</v>
      </c>
      <c r="S89" s="3">
        <f>K90</f>
        <v>0.123</v>
      </c>
      <c r="T89" s="3">
        <f>L90</f>
        <v>0.14121037463976946</v>
      </c>
      <c r="U89" s="3">
        <f>M90</f>
        <v>0.109375</v>
      </c>
      <c r="V89" s="3">
        <f>N90</f>
        <v>0.11711711711711711</v>
      </c>
    </row>
    <row r="90" spans="1:22" x14ac:dyDescent="0.25">
      <c r="B90" t="s">
        <v>10</v>
      </c>
      <c r="C90">
        <v>123</v>
      </c>
      <c r="D90">
        <v>49</v>
      </c>
      <c r="E90">
        <v>35</v>
      </c>
      <c r="F90">
        <v>39</v>
      </c>
      <c r="J90" t="s">
        <v>10</v>
      </c>
      <c r="K90" s="2">
        <f t="shared" ref="K90:N90" si="30">C90/C95</f>
        <v>0.123</v>
      </c>
      <c r="L90" s="2">
        <f t="shared" si="30"/>
        <v>0.14121037463976946</v>
      </c>
      <c r="M90" s="2">
        <f t="shared" si="30"/>
        <v>0.109375</v>
      </c>
      <c r="N90" s="2">
        <f t="shared" si="30"/>
        <v>0.11711711711711711</v>
      </c>
      <c r="R90" t="s">
        <v>139</v>
      </c>
      <c r="S90" s="3">
        <f>K91+K92</f>
        <v>0.158</v>
      </c>
      <c r="T90" s="3">
        <f>L91+L92</f>
        <v>0.14409221902017291</v>
      </c>
      <c r="U90" s="3">
        <f>M91+M92</f>
        <v>0.13125000000000001</v>
      </c>
      <c r="V90" s="3">
        <f>N91+N92</f>
        <v>0.1981981981981982</v>
      </c>
    </row>
    <row r="91" spans="1:22" x14ac:dyDescent="0.25">
      <c r="B91" t="s">
        <v>11</v>
      </c>
      <c r="C91">
        <v>89</v>
      </c>
      <c r="D91">
        <v>27</v>
      </c>
      <c r="E91">
        <v>24</v>
      </c>
      <c r="F91">
        <v>38</v>
      </c>
      <c r="J91" t="s">
        <v>11</v>
      </c>
      <c r="K91" s="2">
        <f t="shared" ref="K91:N91" si="31">C91/C95</f>
        <v>8.8999999999999996E-2</v>
      </c>
      <c r="L91" s="2">
        <f t="shared" si="31"/>
        <v>7.7809798270893377E-2</v>
      </c>
      <c r="M91" s="2">
        <f t="shared" si="31"/>
        <v>7.4999999999999997E-2</v>
      </c>
      <c r="N91" s="2">
        <f t="shared" si="31"/>
        <v>0.11411411411411411</v>
      </c>
      <c r="R91" t="s">
        <v>140</v>
      </c>
      <c r="S91" s="3">
        <f>K93+K94</f>
        <v>7.6000000000000012E-2</v>
      </c>
      <c r="T91" s="3">
        <f>L93+L94</f>
        <v>0.12391930835734871</v>
      </c>
      <c r="U91" s="3">
        <f>M93+M94</f>
        <v>0.05</v>
      </c>
      <c r="V91" s="3">
        <f>N93+N94</f>
        <v>5.1051051051051052E-2</v>
      </c>
    </row>
    <row r="92" spans="1:22" x14ac:dyDescent="0.25">
      <c r="B92" t="s">
        <v>12</v>
      </c>
      <c r="C92">
        <v>69</v>
      </c>
      <c r="D92">
        <v>23</v>
      </c>
      <c r="E92">
        <v>18</v>
      </c>
      <c r="F92">
        <v>28</v>
      </c>
      <c r="J92" t="s">
        <v>12</v>
      </c>
      <c r="K92" s="2">
        <f t="shared" ref="K92:N92" si="32">C92/C95</f>
        <v>6.9000000000000006E-2</v>
      </c>
      <c r="L92" s="2">
        <f t="shared" si="32"/>
        <v>6.6282420749279536E-2</v>
      </c>
      <c r="M92" s="2">
        <f t="shared" si="32"/>
        <v>5.6250000000000001E-2</v>
      </c>
      <c r="N92" s="2">
        <f t="shared" si="32"/>
        <v>8.408408408408409E-2</v>
      </c>
    </row>
    <row r="93" spans="1:22" x14ac:dyDescent="0.25">
      <c r="B93" t="s">
        <v>13</v>
      </c>
      <c r="C93">
        <v>35</v>
      </c>
      <c r="D93">
        <v>22</v>
      </c>
      <c r="E93">
        <v>7</v>
      </c>
      <c r="F93">
        <v>6</v>
      </c>
      <c r="J93" t="s">
        <v>13</v>
      </c>
      <c r="K93" s="2">
        <f t="shared" ref="K93:N93" si="33">C93/C95</f>
        <v>3.5000000000000003E-2</v>
      </c>
      <c r="L93" s="2">
        <f t="shared" si="33"/>
        <v>6.3400576368876083E-2</v>
      </c>
      <c r="M93" s="2">
        <f t="shared" si="33"/>
        <v>2.1874999999999999E-2</v>
      </c>
      <c r="N93" s="2">
        <f t="shared" si="33"/>
        <v>1.8018018018018018E-2</v>
      </c>
    </row>
    <row r="94" spans="1:22" x14ac:dyDescent="0.25">
      <c r="B94" t="s">
        <v>14</v>
      </c>
      <c r="C94">
        <v>41</v>
      </c>
      <c r="D94">
        <v>21</v>
      </c>
      <c r="E94">
        <v>9</v>
      </c>
      <c r="F94">
        <v>11</v>
      </c>
      <c r="J94" t="s">
        <v>14</v>
      </c>
      <c r="K94" s="2">
        <f t="shared" ref="K94:N94" si="34">C94/C95</f>
        <v>4.1000000000000002E-2</v>
      </c>
      <c r="L94" s="2">
        <f t="shared" si="34"/>
        <v>6.0518731988472622E-2</v>
      </c>
      <c r="M94" s="2">
        <f t="shared" si="34"/>
        <v>2.8125000000000001E-2</v>
      </c>
      <c r="N94" s="2">
        <f t="shared" si="34"/>
        <v>3.3033033033033031E-2</v>
      </c>
    </row>
    <row r="95" spans="1:22" x14ac:dyDescent="0.25">
      <c r="A95" t="s">
        <v>3</v>
      </c>
      <c r="C95">
        <v>1000</v>
      </c>
      <c r="D95">
        <v>347</v>
      </c>
      <c r="E95">
        <v>320</v>
      </c>
      <c r="F95">
        <v>333</v>
      </c>
    </row>
    <row r="97" spans="1:23" s="12" customFormat="1" x14ac:dyDescent="0.25"/>
    <row r="100" spans="1:23" x14ac:dyDescent="0.25">
      <c r="A100" t="s">
        <v>40</v>
      </c>
    </row>
    <row r="101" spans="1:23" x14ac:dyDescent="0.25">
      <c r="A101" t="s">
        <v>1</v>
      </c>
    </row>
    <row r="102" spans="1:23" x14ac:dyDescent="0.25">
      <c r="C102" t="s">
        <v>3</v>
      </c>
      <c r="D102" t="s">
        <v>41</v>
      </c>
    </row>
    <row r="103" spans="1:23" s="1" customFormat="1" ht="60" x14ac:dyDescent="0.25">
      <c r="D103" s="1" t="s">
        <v>42</v>
      </c>
      <c r="E103" s="1" t="s">
        <v>43</v>
      </c>
      <c r="F103" s="1" t="s">
        <v>44</v>
      </c>
      <c r="G103" s="1" t="s">
        <v>45</v>
      </c>
      <c r="K103" s="1" t="str">
        <f>C102</f>
        <v>Total</v>
      </c>
      <c r="L103" s="1" t="str">
        <f>D103</f>
        <v>Central City</v>
      </c>
      <c r="M103" s="1" t="str">
        <f>E103</f>
        <v>Urban Suburb</v>
      </c>
      <c r="N103" s="1" t="str">
        <f>F103</f>
        <v>Surrounding Suburban County</v>
      </c>
      <c r="O103" s="1" t="str">
        <f>G103</f>
        <v>Rural County</v>
      </c>
      <c r="S103" s="1" t="str">
        <f>K103</f>
        <v>Total</v>
      </c>
      <c r="T103" s="1" t="str">
        <f>L103</f>
        <v>Central City</v>
      </c>
      <c r="U103" s="1" t="str">
        <f>M103</f>
        <v>Urban Suburb</v>
      </c>
      <c r="V103" s="1" t="str">
        <f>N103</f>
        <v>Surrounding Suburban County</v>
      </c>
      <c r="W103" s="1" t="str">
        <f>O103</f>
        <v>Rural County</v>
      </c>
    </row>
    <row r="104" spans="1:23" x14ac:dyDescent="0.25">
      <c r="B104" t="s">
        <v>8</v>
      </c>
      <c r="C104">
        <v>402</v>
      </c>
      <c r="D104">
        <v>112</v>
      </c>
      <c r="E104">
        <v>102</v>
      </c>
      <c r="F104">
        <v>110</v>
      </c>
      <c r="G104">
        <v>78</v>
      </c>
      <c r="J104" t="s">
        <v>8</v>
      </c>
      <c r="K104" s="2">
        <f t="shared" ref="K104:O104" si="35">C104/C111</f>
        <v>0.40240240240240238</v>
      </c>
      <c r="L104" s="2">
        <f t="shared" si="35"/>
        <v>0.39575971731448761</v>
      </c>
      <c r="M104" s="2">
        <f t="shared" si="35"/>
        <v>0.43404255319148938</v>
      </c>
      <c r="N104" s="2">
        <f t="shared" si="35"/>
        <v>0.37542662116040953</v>
      </c>
      <c r="O104" s="2">
        <f t="shared" si="35"/>
        <v>0.41489361702127658</v>
      </c>
      <c r="R104" t="s">
        <v>138</v>
      </c>
      <c r="S104" s="3">
        <f>K104+K105</f>
        <v>0.64264264264264259</v>
      </c>
      <c r="T104" s="3">
        <f>L104+L105</f>
        <v>0.63604240282685509</v>
      </c>
      <c r="U104" s="3">
        <f>M104+M105</f>
        <v>0.62978723404255321</v>
      </c>
      <c r="V104" s="3">
        <f>N104+N105</f>
        <v>0.66894197952218426</v>
      </c>
      <c r="W104" s="3">
        <f>O104+O105</f>
        <v>0.62765957446808507</v>
      </c>
    </row>
    <row r="105" spans="1:23" x14ac:dyDescent="0.25">
      <c r="B105" t="s">
        <v>9</v>
      </c>
      <c r="C105">
        <v>240</v>
      </c>
      <c r="D105">
        <v>68</v>
      </c>
      <c r="E105">
        <v>46</v>
      </c>
      <c r="F105">
        <v>86</v>
      </c>
      <c r="G105">
        <v>40</v>
      </c>
      <c r="J105" t="s">
        <v>9</v>
      </c>
      <c r="K105" s="2">
        <f t="shared" ref="K105:O105" si="36">C105/C111</f>
        <v>0.24024024024024024</v>
      </c>
      <c r="L105" s="2">
        <f t="shared" si="36"/>
        <v>0.24028268551236748</v>
      </c>
      <c r="M105" s="2">
        <f t="shared" si="36"/>
        <v>0.19574468085106383</v>
      </c>
      <c r="N105" s="2">
        <f t="shared" si="36"/>
        <v>0.29351535836177473</v>
      </c>
      <c r="O105" s="2">
        <f t="shared" si="36"/>
        <v>0.21276595744680851</v>
      </c>
      <c r="R105" t="s">
        <v>10</v>
      </c>
      <c r="S105" s="3">
        <f>K106</f>
        <v>0.12312312312312312</v>
      </c>
      <c r="T105" s="3">
        <f>L106</f>
        <v>0.12720848056537101</v>
      </c>
      <c r="U105" s="3">
        <f>M106</f>
        <v>0.1276595744680851</v>
      </c>
      <c r="V105" s="3">
        <f>N106</f>
        <v>0.11604095563139932</v>
      </c>
      <c r="W105" s="3">
        <f>O106</f>
        <v>0.12234042553191489</v>
      </c>
    </row>
    <row r="106" spans="1:23" x14ac:dyDescent="0.25">
      <c r="B106" t="s">
        <v>10</v>
      </c>
      <c r="C106">
        <v>123</v>
      </c>
      <c r="D106">
        <v>36</v>
      </c>
      <c r="E106">
        <v>30</v>
      </c>
      <c r="F106">
        <v>34</v>
      </c>
      <c r="G106">
        <v>23</v>
      </c>
      <c r="J106" t="s">
        <v>10</v>
      </c>
      <c r="K106" s="2">
        <f t="shared" ref="K106:O106" si="37">C106/C111</f>
        <v>0.12312312312312312</v>
      </c>
      <c r="L106" s="2">
        <f t="shared" si="37"/>
        <v>0.12720848056537101</v>
      </c>
      <c r="M106" s="2">
        <f t="shared" si="37"/>
        <v>0.1276595744680851</v>
      </c>
      <c r="N106" s="2">
        <f t="shared" si="37"/>
        <v>0.11604095563139932</v>
      </c>
      <c r="O106" s="2">
        <f t="shared" si="37"/>
        <v>0.12234042553191489</v>
      </c>
      <c r="R106" t="s">
        <v>139</v>
      </c>
      <c r="S106" s="3">
        <f>K107+K108</f>
        <v>0.15715715715715717</v>
      </c>
      <c r="T106" s="3">
        <f>L107+L108</f>
        <v>0.13780918727915192</v>
      </c>
      <c r="U106" s="3">
        <f>M107+M108</f>
        <v>0.17872340425531913</v>
      </c>
      <c r="V106" s="3">
        <f>N107+N108</f>
        <v>0.16382252559726962</v>
      </c>
      <c r="W106" s="3">
        <f>O107+O108</f>
        <v>0.14893617021276595</v>
      </c>
    </row>
    <row r="107" spans="1:23" x14ac:dyDescent="0.25">
      <c r="B107" t="s">
        <v>11</v>
      </c>
      <c r="C107">
        <v>88</v>
      </c>
      <c r="D107">
        <v>17</v>
      </c>
      <c r="E107">
        <v>29</v>
      </c>
      <c r="F107">
        <v>25</v>
      </c>
      <c r="G107">
        <v>17</v>
      </c>
      <c r="J107" t="s">
        <v>11</v>
      </c>
      <c r="K107" s="2">
        <f t="shared" ref="K107:O107" si="38">C107/C111</f>
        <v>8.8088088088088087E-2</v>
      </c>
      <c r="L107" s="2">
        <f t="shared" si="38"/>
        <v>6.0070671378091869E-2</v>
      </c>
      <c r="M107" s="2">
        <f t="shared" si="38"/>
        <v>0.12340425531914893</v>
      </c>
      <c r="N107" s="2">
        <f t="shared" si="38"/>
        <v>8.5324232081911269E-2</v>
      </c>
      <c r="O107" s="2">
        <f t="shared" si="38"/>
        <v>9.0425531914893623E-2</v>
      </c>
      <c r="R107" t="s">
        <v>140</v>
      </c>
      <c r="S107" s="3">
        <f>K109+K110</f>
        <v>7.7077077077077075E-2</v>
      </c>
      <c r="T107" s="3">
        <f>L109+L110</f>
        <v>9.8939929328621903E-2</v>
      </c>
      <c r="U107" s="3">
        <f>M109+M110</f>
        <v>6.3829787234042548E-2</v>
      </c>
      <c r="V107" s="3">
        <f>N109+N110</f>
        <v>5.1194539249146756E-2</v>
      </c>
      <c r="W107" s="3">
        <f>O109+O110</f>
        <v>0.10106382978723405</v>
      </c>
    </row>
    <row r="108" spans="1:23" x14ac:dyDescent="0.25">
      <c r="B108" t="s">
        <v>12</v>
      </c>
      <c r="C108">
        <v>69</v>
      </c>
      <c r="D108">
        <v>22</v>
      </c>
      <c r="E108">
        <v>13</v>
      </c>
      <c r="F108">
        <v>23</v>
      </c>
      <c r="G108">
        <v>11</v>
      </c>
      <c r="J108" t="s">
        <v>12</v>
      </c>
      <c r="K108" s="2">
        <f t="shared" ref="K108:O108" si="39">C108/C111</f>
        <v>6.9069069069069067E-2</v>
      </c>
      <c r="L108" s="2">
        <f t="shared" si="39"/>
        <v>7.7738515901060068E-2</v>
      </c>
      <c r="M108" s="2">
        <f t="shared" si="39"/>
        <v>5.5319148936170209E-2</v>
      </c>
      <c r="N108" s="2">
        <f t="shared" si="39"/>
        <v>7.8498293515358364E-2</v>
      </c>
      <c r="O108" s="2">
        <f t="shared" si="39"/>
        <v>5.8510638297872342E-2</v>
      </c>
    </row>
    <row r="109" spans="1:23" x14ac:dyDescent="0.25">
      <c r="B109" t="s">
        <v>13</v>
      </c>
      <c r="C109">
        <v>36</v>
      </c>
      <c r="D109">
        <v>18</v>
      </c>
      <c r="E109">
        <v>6</v>
      </c>
      <c r="F109">
        <v>8</v>
      </c>
      <c r="G109">
        <v>4</v>
      </c>
      <c r="J109" t="s">
        <v>13</v>
      </c>
      <c r="K109" s="2">
        <f t="shared" ref="K109:O109" si="40">C109/C111</f>
        <v>3.6036036036036036E-2</v>
      </c>
      <c r="L109" s="2">
        <f t="shared" si="40"/>
        <v>6.3604240282685506E-2</v>
      </c>
      <c r="M109" s="2">
        <f t="shared" si="40"/>
        <v>2.553191489361702E-2</v>
      </c>
      <c r="N109" s="2">
        <f t="shared" si="40"/>
        <v>2.7303754266211604E-2</v>
      </c>
      <c r="O109" s="2">
        <f t="shared" si="40"/>
        <v>2.1276595744680851E-2</v>
      </c>
    </row>
    <row r="110" spans="1:23" x14ac:dyDescent="0.25">
      <c r="B110" t="s">
        <v>14</v>
      </c>
      <c r="C110">
        <v>41</v>
      </c>
      <c r="D110">
        <v>10</v>
      </c>
      <c r="E110">
        <v>9</v>
      </c>
      <c r="F110">
        <v>7</v>
      </c>
      <c r="G110">
        <v>15</v>
      </c>
      <c r="J110" t="s">
        <v>14</v>
      </c>
      <c r="K110" s="2">
        <f t="shared" ref="K110:O110" si="41">C110/C111</f>
        <v>4.1041041041041039E-2</v>
      </c>
      <c r="L110" s="2">
        <f t="shared" si="41"/>
        <v>3.5335689045936397E-2</v>
      </c>
      <c r="M110" s="2">
        <f t="shared" si="41"/>
        <v>3.8297872340425532E-2</v>
      </c>
      <c r="N110" s="2">
        <f t="shared" si="41"/>
        <v>2.3890784982935155E-2</v>
      </c>
      <c r="O110" s="2">
        <f t="shared" si="41"/>
        <v>7.9787234042553196E-2</v>
      </c>
    </row>
    <row r="111" spans="1:23" x14ac:dyDescent="0.25">
      <c r="A111" t="s">
        <v>3</v>
      </c>
      <c r="C111">
        <v>999</v>
      </c>
      <c r="D111">
        <v>283</v>
      </c>
      <c r="E111">
        <v>235</v>
      </c>
      <c r="F111">
        <v>293</v>
      </c>
      <c r="G111">
        <v>188</v>
      </c>
    </row>
    <row r="113" spans="1:22" s="12" customFormat="1" x14ac:dyDescent="0.25"/>
    <row r="116" spans="1:22" x14ac:dyDescent="0.25">
      <c r="A116" t="s">
        <v>46</v>
      </c>
    </row>
    <row r="117" spans="1:22" x14ac:dyDescent="0.25">
      <c r="A117" t="s">
        <v>1</v>
      </c>
    </row>
    <row r="118" spans="1:22" x14ac:dyDescent="0.25">
      <c r="C118" t="s">
        <v>3</v>
      </c>
      <c r="D118" t="s">
        <v>47</v>
      </c>
    </row>
    <row r="119" spans="1:22" s="1" customFormat="1" ht="80" x14ac:dyDescent="0.25">
      <c r="D119" s="1" t="s">
        <v>48</v>
      </c>
      <c r="E119" s="1" t="s">
        <v>49</v>
      </c>
      <c r="F119" s="1" t="s">
        <v>50</v>
      </c>
      <c r="K119" s="1" t="str">
        <f>C118</f>
        <v>Total</v>
      </c>
      <c r="L119" s="1" t="str">
        <f>D119</f>
        <v>Most of the time</v>
      </c>
      <c r="M119" s="1" t="str">
        <f>E119</f>
        <v>Some of the time/Only now and then</v>
      </c>
      <c r="N119" s="1" t="str">
        <f>F119</f>
        <v>Hardly at all/Don't know</v>
      </c>
      <c r="S119" s="1" t="str">
        <f>K119</f>
        <v>Total</v>
      </c>
      <c r="T119" s="1" t="str">
        <f>L119</f>
        <v>Most of the time</v>
      </c>
      <c r="U119" s="1" t="str">
        <f>M119</f>
        <v>Some of the time/Only now and then</v>
      </c>
      <c r="V119" s="1" t="str">
        <f>N119</f>
        <v>Hardly at all/Don't know</v>
      </c>
    </row>
    <row r="120" spans="1:22" x14ac:dyDescent="0.25">
      <c r="B120" t="s">
        <v>8</v>
      </c>
      <c r="C120">
        <v>403</v>
      </c>
      <c r="D120">
        <v>219</v>
      </c>
      <c r="E120">
        <v>151</v>
      </c>
      <c r="F120">
        <v>33</v>
      </c>
      <c r="J120" t="s">
        <v>8</v>
      </c>
      <c r="K120" s="2">
        <f t="shared" ref="K120:N120" si="42">C120/C127</f>
        <v>0.40380761523046094</v>
      </c>
      <c r="L120" s="2">
        <f t="shared" si="42"/>
        <v>0.52517985611510787</v>
      </c>
      <c r="M120" s="2">
        <f t="shared" si="42"/>
        <v>0.33407079646017701</v>
      </c>
      <c r="N120" s="2">
        <f t="shared" si="42"/>
        <v>0.2558139534883721</v>
      </c>
      <c r="R120" t="s">
        <v>138</v>
      </c>
      <c r="S120" s="3">
        <f>K120+K121</f>
        <v>0.64328657314629256</v>
      </c>
      <c r="T120" s="3">
        <f>L120+L121</f>
        <v>0.73381294964028776</v>
      </c>
      <c r="U120" s="3">
        <f>M120+M121</f>
        <v>0.60619469026548667</v>
      </c>
      <c r="V120" s="3">
        <f>N120+N121</f>
        <v>0.48062015503875971</v>
      </c>
    </row>
    <row r="121" spans="1:22" x14ac:dyDescent="0.25">
      <c r="B121" t="s">
        <v>9</v>
      </c>
      <c r="C121">
        <v>239</v>
      </c>
      <c r="D121">
        <v>87</v>
      </c>
      <c r="E121">
        <v>123</v>
      </c>
      <c r="F121">
        <v>29</v>
      </c>
      <c r="J121" t="s">
        <v>9</v>
      </c>
      <c r="K121" s="2">
        <f t="shared" ref="K121:N121" si="43">C121/C127</f>
        <v>0.23947895791583165</v>
      </c>
      <c r="L121" s="2">
        <f t="shared" si="43"/>
        <v>0.20863309352517986</v>
      </c>
      <c r="M121" s="2">
        <f t="shared" si="43"/>
        <v>0.27212389380530971</v>
      </c>
      <c r="N121" s="2">
        <f t="shared" si="43"/>
        <v>0.22480620155038761</v>
      </c>
      <c r="R121" t="s">
        <v>10</v>
      </c>
      <c r="S121" s="3">
        <f>K122</f>
        <v>0.12424849699398798</v>
      </c>
      <c r="T121" s="3">
        <f>L122</f>
        <v>7.9136690647482008E-2</v>
      </c>
      <c r="U121" s="3">
        <f>M122</f>
        <v>0.17256637168141592</v>
      </c>
      <c r="V121" s="3">
        <f>N122</f>
        <v>0.10077519379844961</v>
      </c>
    </row>
    <row r="122" spans="1:22" x14ac:dyDescent="0.25">
      <c r="B122" t="s">
        <v>10</v>
      </c>
      <c r="C122">
        <v>124</v>
      </c>
      <c r="D122">
        <v>33</v>
      </c>
      <c r="E122">
        <v>78</v>
      </c>
      <c r="F122">
        <v>13</v>
      </c>
      <c r="J122" t="s">
        <v>10</v>
      </c>
      <c r="K122" s="2">
        <f t="shared" ref="K122:N122" si="44">C122/C127</f>
        <v>0.12424849699398798</v>
      </c>
      <c r="L122" s="2">
        <f t="shared" si="44"/>
        <v>7.9136690647482008E-2</v>
      </c>
      <c r="M122" s="2">
        <f t="shared" si="44"/>
        <v>0.17256637168141592</v>
      </c>
      <c r="N122" s="2">
        <f t="shared" si="44"/>
        <v>0.10077519379844961</v>
      </c>
      <c r="R122" t="s">
        <v>139</v>
      </c>
      <c r="S122" s="3">
        <f>K123+K124</f>
        <v>0.15731462925851702</v>
      </c>
      <c r="T122" s="3">
        <f>L123+L124</f>
        <v>0.17985611510791366</v>
      </c>
      <c r="U122" s="3">
        <f>M123+M124</f>
        <v>0.15929203539823009</v>
      </c>
      <c r="V122" s="3">
        <f>N123+N124</f>
        <v>7.7519379844961239E-2</v>
      </c>
    </row>
    <row r="123" spans="1:22" x14ac:dyDescent="0.25">
      <c r="B123" t="s">
        <v>11</v>
      </c>
      <c r="C123">
        <v>88</v>
      </c>
      <c r="D123">
        <v>39</v>
      </c>
      <c r="E123">
        <v>43</v>
      </c>
      <c r="F123">
        <v>6</v>
      </c>
      <c r="J123" t="s">
        <v>11</v>
      </c>
      <c r="K123" s="2">
        <f t="shared" ref="K123:N123" si="45">C123/C127</f>
        <v>8.8176352705410826E-2</v>
      </c>
      <c r="L123" s="2">
        <f t="shared" si="45"/>
        <v>9.3525179856115109E-2</v>
      </c>
      <c r="M123" s="2">
        <f t="shared" si="45"/>
        <v>9.5132743362831854E-2</v>
      </c>
      <c r="N123" s="2">
        <f t="shared" si="45"/>
        <v>4.6511627906976744E-2</v>
      </c>
      <c r="R123" t="s">
        <v>140</v>
      </c>
      <c r="S123" s="3">
        <f>K125+K126</f>
        <v>7.5150300601202397E-2</v>
      </c>
      <c r="T123" s="3">
        <f>L125+L126</f>
        <v>7.1942446043165463E-3</v>
      </c>
      <c r="U123" s="3">
        <f>M125+M126</f>
        <v>6.1946902654867256E-2</v>
      </c>
      <c r="V123" s="3">
        <f>N125+N126</f>
        <v>0.34108527131782945</v>
      </c>
    </row>
    <row r="124" spans="1:22" x14ac:dyDescent="0.25">
      <c r="B124" t="s">
        <v>12</v>
      </c>
      <c r="C124">
        <v>69</v>
      </c>
      <c r="D124">
        <v>36</v>
      </c>
      <c r="E124">
        <v>29</v>
      </c>
      <c r="F124">
        <v>4</v>
      </c>
      <c r="J124" t="s">
        <v>12</v>
      </c>
      <c r="K124" s="2">
        <f t="shared" ref="K124:N124" si="46">C124/C127</f>
        <v>6.9138276553106212E-2</v>
      </c>
      <c r="L124" s="2">
        <f t="shared" si="46"/>
        <v>8.6330935251798566E-2</v>
      </c>
      <c r="M124" s="2">
        <f t="shared" si="46"/>
        <v>6.4159292035398233E-2</v>
      </c>
      <c r="N124" s="2">
        <f t="shared" si="46"/>
        <v>3.1007751937984496E-2</v>
      </c>
    </row>
    <row r="125" spans="1:22" x14ac:dyDescent="0.25">
      <c r="B125" t="s">
        <v>13</v>
      </c>
      <c r="C125">
        <v>35</v>
      </c>
      <c r="D125">
        <v>2</v>
      </c>
      <c r="E125">
        <v>15</v>
      </c>
      <c r="F125">
        <v>18</v>
      </c>
      <c r="J125" t="s">
        <v>13</v>
      </c>
      <c r="K125" s="2">
        <f t="shared" ref="K125:N125" si="47">C125/C127</f>
        <v>3.5070140280561123E-2</v>
      </c>
      <c r="L125" s="2">
        <f t="shared" si="47"/>
        <v>4.7961630695443642E-3</v>
      </c>
      <c r="M125" s="2">
        <f t="shared" si="47"/>
        <v>3.3185840707964605E-2</v>
      </c>
      <c r="N125" s="2">
        <f t="shared" si="47"/>
        <v>0.13953488372093023</v>
      </c>
    </row>
    <row r="126" spans="1:22" x14ac:dyDescent="0.25">
      <c r="B126" t="s">
        <v>14</v>
      </c>
      <c r="C126">
        <v>40</v>
      </c>
      <c r="D126">
        <v>1</v>
      </c>
      <c r="E126">
        <v>13</v>
      </c>
      <c r="F126">
        <v>26</v>
      </c>
      <c r="J126" t="s">
        <v>14</v>
      </c>
      <c r="K126" s="2">
        <f t="shared" ref="K126:N126" si="48">C126/C127</f>
        <v>4.0080160320641281E-2</v>
      </c>
      <c r="L126" s="2">
        <f t="shared" si="48"/>
        <v>2.3980815347721821E-3</v>
      </c>
      <c r="M126" s="2">
        <f t="shared" si="48"/>
        <v>2.8761061946902654E-2</v>
      </c>
      <c r="N126" s="2">
        <f t="shared" si="48"/>
        <v>0.20155038759689922</v>
      </c>
    </row>
    <row r="127" spans="1:22" x14ac:dyDescent="0.25">
      <c r="A127" t="s">
        <v>3</v>
      </c>
      <c r="C127">
        <v>998</v>
      </c>
      <c r="D127">
        <v>417</v>
      </c>
      <c r="E127">
        <v>452</v>
      </c>
      <c r="F127">
        <v>129</v>
      </c>
    </row>
    <row r="129" spans="1:23" s="12" customFormat="1" x14ac:dyDescent="0.25"/>
    <row r="132" spans="1:23" x14ac:dyDescent="0.25">
      <c r="A132" t="s">
        <v>51</v>
      </c>
    </row>
    <row r="133" spans="1:23" x14ac:dyDescent="0.25">
      <c r="A133" t="s">
        <v>1</v>
      </c>
    </row>
    <row r="134" spans="1:23" x14ac:dyDescent="0.25">
      <c r="C134" t="s">
        <v>3</v>
      </c>
      <c r="D134" t="s">
        <v>52</v>
      </c>
    </row>
    <row r="135" spans="1:23" s="1" customFormat="1" ht="100" x14ac:dyDescent="0.25">
      <c r="D135" s="1" t="s">
        <v>53</v>
      </c>
      <c r="E135" s="1" t="s">
        <v>54</v>
      </c>
      <c r="F135" s="1" t="s">
        <v>55</v>
      </c>
      <c r="G135" s="1" t="s">
        <v>56</v>
      </c>
      <c r="K135" s="1" t="str">
        <f>C134</f>
        <v>Total</v>
      </c>
      <c r="L135" s="1" t="str">
        <f>D135</f>
        <v>Voted for Kamala Harris in 2024</v>
      </c>
      <c r="M135" s="1" t="str">
        <f>E135</f>
        <v>Voted for Donald Trump in 2024</v>
      </c>
      <c r="N135" s="1" t="str">
        <f>F135</f>
        <v>Voted third party presidential candidate in 2024</v>
      </c>
      <c r="O135" s="1" t="str">
        <f>G135</f>
        <v>Did not vote in 2024</v>
      </c>
      <c r="S135" s="1" t="str">
        <f>K135</f>
        <v>Total</v>
      </c>
      <c r="T135" s="1" t="str">
        <f>L135</f>
        <v>Voted for Kamala Harris in 2024</v>
      </c>
      <c r="U135" s="1" t="str">
        <f>M135</f>
        <v>Voted for Donald Trump in 2024</v>
      </c>
      <c r="V135" s="1" t="str">
        <f>N135</f>
        <v>Voted third party presidential candidate in 2024</v>
      </c>
      <c r="W135" s="1" t="str">
        <f>O135</f>
        <v>Did not vote in 2024</v>
      </c>
    </row>
    <row r="136" spans="1:23" x14ac:dyDescent="0.25">
      <c r="B136" t="s">
        <v>8</v>
      </c>
      <c r="C136">
        <v>402</v>
      </c>
      <c r="D136">
        <v>152</v>
      </c>
      <c r="E136">
        <v>183</v>
      </c>
      <c r="F136">
        <v>0</v>
      </c>
      <c r="G136">
        <v>67</v>
      </c>
      <c r="J136" t="s">
        <v>8</v>
      </c>
      <c r="K136" s="2">
        <f t="shared" ref="K136:O136" si="49">C136/C143</f>
        <v>0.40240240240240238</v>
      </c>
      <c r="L136" s="2">
        <f t="shared" si="49"/>
        <v>0.41416893732970028</v>
      </c>
      <c r="M136" s="2">
        <f t="shared" si="49"/>
        <v>0.47905759162303663</v>
      </c>
      <c r="N136" s="2">
        <f t="shared" si="49"/>
        <v>0</v>
      </c>
      <c r="O136" s="2">
        <f t="shared" si="49"/>
        <v>0.27346938775510204</v>
      </c>
      <c r="R136" t="s">
        <v>138</v>
      </c>
      <c r="S136" s="3">
        <f>K136+K137</f>
        <v>0.64264264264264259</v>
      </c>
      <c r="T136" s="3">
        <f>L136+L137</f>
        <v>0.62397820163487738</v>
      </c>
      <c r="U136" s="3">
        <f>M136+M137</f>
        <v>0.73821989528795817</v>
      </c>
      <c r="V136" s="3">
        <f>N136+N137</f>
        <v>0.2</v>
      </c>
      <c r="W136" s="3">
        <f>O136+O137</f>
        <v>0.53061224489795911</v>
      </c>
    </row>
    <row r="137" spans="1:23" x14ac:dyDescent="0.25">
      <c r="B137" t="s">
        <v>9</v>
      </c>
      <c r="C137">
        <v>240</v>
      </c>
      <c r="D137">
        <v>77</v>
      </c>
      <c r="E137">
        <v>99</v>
      </c>
      <c r="F137">
        <v>1</v>
      </c>
      <c r="G137">
        <v>63</v>
      </c>
      <c r="J137" t="s">
        <v>9</v>
      </c>
      <c r="K137" s="2">
        <f t="shared" ref="K137:O137" si="50">C137/C143</f>
        <v>0.24024024024024024</v>
      </c>
      <c r="L137" s="2">
        <f t="shared" si="50"/>
        <v>0.2098092643051771</v>
      </c>
      <c r="M137" s="2">
        <f t="shared" si="50"/>
        <v>0.25916230366492149</v>
      </c>
      <c r="N137" s="2">
        <f t="shared" si="50"/>
        <v>0.2</v>
      </c>
      <c r="O137" s="2">
        <f t="shared" si="50"/>
        <v>0.25714285714285712</v>
      </c>
      <c r="R137" t="s">
        <v>10</v>
      </c>
      <c r="S137" s="3">
        <f>K138</f>
        <v>0.12412412412412413</v>
      </c>
      <c r="T137" s="3">
        <f>L138</f>
        <v>0.11716621253405994</v>
      </c>
      <c r="U137" s="3">
        <f>M138</f>
        <v>0.10471204188481675</v>
      </c>
      <c r="V137" s="3">
        <f>N138</f>
        <v>0.2</v>
      </c>
      <c r="W137" s="3">
        <f>O138</f>
        <v>0.16326530612244897</v>
      </c>
    </row>
    <row r="138" spans="1:23" x14ac:dyDescent="0.25">
      <c r="B138" t="s">
        <v>10</v>
      </c>
      <c r="C138">
        <v>124</v>
      </c>
      <c r="D138">
        <v>43</v>
      </c>
      <c r="E138">
        <v>40</v>
      </c>
      <c r="F138">
        <v>1</v>
      </c>
      <c r="G138">
        <v>40</v>
      </c>
      <c r="J138" t="s">
        <v>10</v>
      </c>
      <c r="K138" s="2">
        <f t="shared" ref="K138:O138" si="51">C138/C143</f>
        <v>0.12412412412412413</v>
      </c>
      <c r="L138" s="2">
        <f t="shared" si="51"/>
        <v>0.11716621253405994</v>
      </c>
      <c r="M138" s="2">
        <f t="shared" si="51"/>
        <v>0.10471204188481675</v>
      </c>
      <c r="N138" s="2">
        <f t="shared" si="51"/>
        <v>0.2</v>
      </c>
      <c r="O138" s="2">
        <f t="shared" si="51"/>
        <v>0.16326530612244897</v>
      </c>
      <c r="R138" t="s">
        <v>139</v>
      </c>
      <c r="S138" s="3">
        <f>K139+K140</f>
        <v>0.15815815815815815</v>
      </c>
      <c r="T138" s="3">
        <f>L139+L140</f>
        <v>0.1989100817438692</v>
      </c>
      <c r="U138" s="3">
        <f>M139+M140</f>
        <v>0.12303664921465968</v>
      </c>
      <c r="V138" s="3">
        <f>N139+N140</f>
        <v>0.4</v>
      </c>
      <c r="W138" s="3">
        <f>O139+O140</f>
        <v>0.14693877551020407</v>
      </c>
    </row>
    <row r="139" spans="1:23" x14ac:dyDescent="0.25">
      <c r="B139" t="s">
        <v>11</v>
      </c>
      <c r="C139">
        <v>89</v>
      </c>
      <c r="D139">
        <v>39</v>
      </c>
      <c r="E139">
        <v>30</v>
      </c>
      <c r="F139">
        <v>1</v>
      </c>
      <c r="G139">
        <v>19</v>
      </c>
      <c r="J139" t="s">
        <v>11</v>
      </c>
      <c r="K139" s="2">
        <f t="shared" ref="K139:O139" si="52">C139/C143</f>
        <v>8.9089089089089094E-2</v>
      </c>
      <c r="L139" s="2">
        <f t="shared" si="52"/>
        <v>0.10626702997275204</v>
      </c>
      <c r="M139" s="2">
        <f t="shared" si="52"/>
        <v>7.8534031413612565E-2</v>
      </c>
      <c r="N139" s="2">
        <f t="shared" si="52"/>
        <v>0.2</v>
      </c>
      <c r="O139" s="2">
        <f t="shared" si="52"/>
        <v>7.7551020408163265E-2</v>
      </c>
      <c r="R139" t="s">
        <v>140</v>
      </c>
      <c r="S139" s="3">
        <f>K141+K142</f>
        <v>7.5075075075075076E-2</v>
      </c>
      <c r="T139" s="3">
        <f>L141+L142</f>
        <v>5.9945504087193464E-2</v>
      </c>
      <c r="U139" s="3">
        <f>M141+M142</f>
        <v>3.4031413612565446E-2</v>
      </c>
      <c r="V139" s="3">
        <f>N141+N142</f>
        <v>0.2</v>
      </c>
      <c r="W139" s="3">
        <f>O141+O142</f>
        <v>0.15918367346938778</v>
      </c>
    </row>
    <row r="140" spans="1:23" x14ac:dyDescent="0.25">
      <c r="B140" t="s">
        <v>12</v>
      </c>
      <c r="C140">
        <v>69</v>
      </c>
      <c r="D140">
        <v>34</v>
      </c>
      <c r="E140">
        <v>17</v>
      </c>
      <c r="F140">
        <v>1</v>
      </c>
      <c r="G140">
        <v>17</v>
      </c>
      <c r="J140" t="s">
        <v>12</v>
      </c>
      <c r="K140" s="2">
        <f t="shared" ref="K140:O140" si="53">C140/C143</f>
        <v>6.9069069069069067E-2</v>
      </c>
      <c r="L140" s="2">
        <f t="shared" si="53"/>
        <v>9.264305177111716E-2</v>
      </c>
      <c r="M140" s="2">
        <f t="shared" si="53"/>
        <v>4.4502617801047119E-2</v>
      </c>
      <c r="N140" s="2">
        <f t="shared" si="53"/>
        <v>0.2</v>
      </c>
      <c r="O140" s="2">
        <f t="shared" si="53"/>
        <v>6.9387755102040816E-2</v>
      </c>
    </row>
    <row r="141" spans="1:23" x14ac:dyDescent="0.25">
      <c r="B141" t="s">
        <v>13</v>
      </c>
      <c r="C141">
        <v>34</v>
      </c>
      <c r="D141">
        <v>9</v>
      </c>
      <c r="E141">
        <v>9</v>
      </c>
      <c r="F141">
        <v>0</v>
      </c>
      <c r="G141">
        <v>16</v>
      </c>
      <c r="J141" t="s">
        <v>13</v>
      </c>
      <c r="K141" s="2">
        <f t="shared" ref="K141:O141" si="54">C141/C143</f>
        <v>3.4034034034034037E-2</v>
      </c>
      <c r="L141" s="2">
        <f t="shared" si="54"/>
        <v>2.4523160762942781E-2</v>
      </c>
      <c r="M141" s="2">
        <f t="shared" si="54"/>
        <v>2.356020942408377E-2</v>
      </c>
      <c r="N141" s="2">
        <f t="shared" si="54"/>
        <v>0</v>
      </c>
      <c r="O141" s="2">
        <f t="shared" si="54"/>
        <v>6.5306122448979598E-2</v>
      </c>
    </row>
    <row r="142" spans="1:23" x14ac:dyDescent="0.25">
      <c r="B142" t="s">
        <v>14</v>
      </c>
      <c r="C142">
        <v>41</v>
      </c>
      <c r="D142">
        <v>13</v>
      </c>
      <c r="E142">
        <v>4</v>
      </c>
      <c r="F142">
        <v>1</v>
      </c>
      <c r="G142">
        <v>23</v>
      </c>
      <c r="J142" t="s">
        <v>14</v>
      </c>
      <c r="K142" s="2">
        <f t="shared" ref="K142:O142" si="55">C142/C143</f>
        <v>4.1041041041041039E-2</v>
      </c>
      <c r="L142" s="2">
        <f t="shared" si="55"/>
        <v>3.5422343324250684E-2</v>
      </c>
      <c r="M142" s="2">
        <f t="shared" si="55"/>
        <v>1.0471204188481676E-2</v>
      </c>
      <c r="N142" s="2">
        <f t="shared" si="55"/>
        <v>0.2</v>
      </c>
      <c r="O142" s="2">
        <f t="shared" si="55"/>
        <v>9.3877551020408165E-2</v>
      </c>
    </row>
    <row r="143" spans="1:23" x14ac:dyDescent="0.25">
      <c r="A143" t="s">
        <v>3</v>
      </c>
      <c r="C143">
        <v>999</v>
      </c>
      <c r="D143">
        <v>367</v>
      </c>
      <c r="E143">
        <v>382</v>
      </c>
      <c r="F143">
        <v>5</v>
      </c>
      <c r="G143">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B0DBA-D9A4-4340-B08E-4A0884348E39}">
  <dimension ref="A1:W143"/>
  <sheetViews>
    <sheetView showGridLines="0" workbookViewId="0"/>
  </sheetViews>
  <sheetFormatPr baseColWidth="10" defaultRowHeight="19" x14ac:dyDescent="0.25"/>
  <cols>
    <col min="2" max="2" width="25.140625" customWidth="1"/>
    <col min="10" max="10" width="25.140625" customWidth="1"/>
    <col min="18" max="18" width="34" customWidth="1"/>
  </cols>
  <sheetData>
    <row r="1" spans="1:23" x14ac:dyDescent="0.25">
      <c r="A1" s="6" t="s">
        <v>172</v>
      </c>
    </row>
    <row r="2" spans="1:23" x14ac:dyDescent="0.25">
      <c r="A2" t="s">
        <v>175</v>
      </c>
    </row>
    <row r="4" spans="1:23" x14ac:dyDescent="0.25">
      <c r="A4" t="s">
        <v>57</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8</v>
      </c>
      <c r="C8">
        <v>166</v>
      </c>
      <c r="D8">
        <v>50</v>
      </c>
      <c r="E8">
        <v>58</v>
      </c>
      <c r="F8">
        <v>53</v>
      </c>
      <c r="G8">
        <v>5</v>
      </c>
      <c r="J8" t="s">
        <v>8</v>
      </c>
      <c r="K8" s="2">
        <f>C8/C15</f>
        <v>0.16566866267465069</v>
      </c>
      <c r="L8" s="2">
        <f>D8/D15</f>
        <v>0.17006802721088435</v>
      </c>
      <c r="M8" s="2">
        <f>E8/E15</f>
        <v>0.16155988857938719</v>
      </c>
      <c r="N8" s="2">
        <f>F8/F15</f>
        <v>0.18531468531468531</v>
      </c>
      <c r="O8" s="2">
        <f>G8/G15</f>
        <v>7.9365079365079361E-2</v>
      </c>
      <c r="R8" t="s">
        <v>138</v>
      </c>
      <c r="S8" s="3">
        <f>K8+K9</f>
        <v>0.39720558882235529</v>
      </c>
      <c r="T8" s="3">
        <f>L8+L9</f>
        <v>0.3401360544217687</v>
      </c>
      <c r="U8" s="3">
        <f>M8+M9</f>
        <v>0.37325905292479111</v>
      </c>
      <c r="V8" s="3">
        <f>N8+N9</f>
        <v>0.52097902097902105</v>
      </c>
      <c r="W8" s="3">
        <f>O8+O9</f>
        <v>0.23809523809523808</v>
      </c>
    </row>
    <row r="9" spans="1:23" x14ac:dyDescent="0.25">
      <c r="B9" t="s">
        <v>9</v>
      </c>
      <c r="C9">
        <v>232</v>
      </c>
      <c r="D9">
        <v>50</v>
      </c>
      <c r="E9">
        <v>76</v>
      </c>
      <c r="F9">
        <v>96</v>
      </c>
      <c r="G9">
        <v>10</v>
      </c>
      <c r="J9" t="s">
        <v>9</v>
      </c>
      <c r="K9" s="2">
        <f>C9/C15</f>
        <v>0.2315369261477046</v>
      </c>
      <c r="L9" s="2">
        <f>D9/D15</f>
        <v>0.17006802721088435</v>
      </c>
      <c r="M9" s="2">
        <f>E9/E15</f>
        <v>0.2116991643454039</v>
      </c>
      <c r="N9" s="2">
        <f>F9/F15</f>
        <v>0.33566433566433568</v>
      </c>
      <c r="O9" s="2">
        <f>G9/G15</f>
        <v>0.15873015873015872</v>
      </c>
      <c r="R9" t="s">
        <v>10</v>
      </c>
      <c r="S9" s="3">
        <f>K10</f>
        <v>0.20359281437125748</v>
      </c>
      <c r="T9" s="3">
        <f>L10</f>
        <v>0.20408163265306123</v>
      </c>
      <c r="U9" s="3">
        <f>M10</f>
        <v>0.23398328690807799</v>
      </c>
      <c r="V9" s="3">
        <f>N10</f>
        <v>0.17832167832167833</v>
      </c>
      <c r="W9" s="3">
        <f>O10</f>
        <v>0.14285714285714285</v>
      </c>
    </row>
    <row r="10" spans="1:23" x14ac:dyDescent="0.25">
      <c r="B10" t="s">
        <v>10</v>
      </c>
      <c r="C10">
        <v>204</v>
      </c>
      <c r="D10">
        <v>60</v>
      </c>
      <c r="E10">
        <v>84</v>
      </c>
      <c r="F10">
        <v>51</v>
      </c>
      <c r="G10">
        <v>9</v>
      </c>
      <c r="J10" t="s">
        <v>10</v>
      </c>
      <c r="K10" s="2">
        <f>C10/C15</f>
        <v>0.20359281437125748</v>
      </c>
      <c r="L10" s="2">
        <f>D10/D15</f>
        <v>0.20408163265306123</v>
      </c>
      <c r="M10" s="2">
        <f>E10/E15</f>
        <v>0.23398328690807799</v>
      </c>
      <c r="N10" s="2">
        <f>F10/F15</f>
        <v>0.17832167832167833</v>
      </c>
      <c r="O10" s="2">
        <f>G10/G15</f>
        <v>0.14285714285714285</v>
      </c>
      <c r="R10" t="s">
        <v>139</v>
      </c>
      <c r="S10" s="3">
        <f>K11+K12</f>
        <v>0.250499001996008</v>
      </c>
      <c r="T10" s="3">
        <f>L11+L12</f>
        <v>0.27891156462585032</v>
      </c>
      <c r="U10" s="3">
        <f>M11+M12</f>
        <v>0.25348189415041783</v>
      </c>
      <c r="V10" s="3">
        <f>N11+N12</f>
        <v>0.20979020979020979</v>
      </c>
      <c r="W10" s="3">
        <f>O11+O12</f>
        <v>0.2857142857142857</v>
      </c>
    </row>
    <row r="11" spans="1:23" x14ac:dyDescent="0.25">
      <c r="B11" t="s">
        <v>11</v>
      </c>
      <c r="C11">
        <v>151</v>
      </c>
      <c r="D11">
        <v>44</v>
      </c>
      <c r="E11">
        <v>50</v>
      </c>
      <c r="F11">
        <v>43</v>
      </c>
      <c r="G11">
        <v>14</v>
      </c>
      <c r="J11" t="s">
        <v>11</v>
      </c>
      <c r="K11" s="2">
        <f>C11/C15</f>
        <v>0.15069860279441119</v>
      </c>
      <c r="L11" s="2">
        <f>D11/D15</f>
        <v>0.14965986394557823</v>
      </c>
      <c r="M11" s="2">
        <f>E11/E15</f>
        <v>0.1392757660167131</v>
      </c>
      <c r="N11" s="2">
        <f>F11/F15</f>
        <v>0.15034965034965034</v>
      </c>
      <c r="O11" s="2">
        <f>G11/G15</f>
        <v>0.22222222222222221</v>
      </c>
      <c r="R11" t="s">
        <v>140</v>
      </c>
      <c r="S11" s="3">
        <f>K13+K14</f>
        <v>0.14870259481037923</v>
      </c>
      <c r="T11" s="3">
        <f>L13+L14</f>
        <v>0.1768707482993197</v>
      </c>
      <c r="U11" s="3">
        <f>M13+M14</f>
        <v>0.1392757660167131</v>
      </c>
      <c r="V11" s="3">
        <f>N13+N14</f>
        <v>9.0909090909090912E-2</v>
      </c>
      <c r="W11" s="3">
        <f>O13+O14</f>
        <v>0.33333333333333331</v>
      </c>
    </row>
    <row r="12" spans="1:23" x14ac:dyDescent="0.25">
      <c r="B12" t="s">
        <v>12</v>
      </c>
      <c r="C12">
        <v>100</v>
      </c>
      <c r="D12">
        <v>38</v>
      </c>
      <c r="E12">
        <v>41</v>
      </c>
      <c r="F12">
        <v>17</v>
      </c>
      <c r="G12">
        <v>4</v>
      </c>
      <c r="J12" t="s">
        <v>12</v>
      </c>
      <c r="K12" s="2">
        <f>C12/C15</f>
        <v>9.9800399201596807E-2</v>
      </c>
      <c r="L12" s="2">
        <f>D12/D15</f>
        <v>0.12925170068027211</v>
      </c>
      <c r="M12" s="2">
        <f>E12/E15</f>
        <v>0.11420612813370473</v>
      </c>
      <c r="N12" s="2">
        <f>F12/F15</f>
        <v>5.944055944055944E-2</v>
      </c>
      <c r="O12" s="2">
        <f>G12/G15</f>
        <v>6.3492063492063489E-2</v>
      </c>
    </row>
    <row r="13" spans="1:23" x14ac:dyDescent="0.25">
      <c r="B13" t="s">
        <v>13</v>
      </c>
      <c r="C13">
        <v>66</v>
      </c>
      <c r="D13">
        <v>28</v>
      </c>
      <c r="E13">
        <v>15</v>
      </c>
      <c r="F13">
        <v>15</v>
      </c>
      <c r="G13">
        <v>8</v>
      </c>
      <c r="J13" t="s">
        <v>13</v>
      </c>
      <c r="K13" s="2">
        <f>C13/C15</f>
        <v>6.5868263473053898E-2</v>
      </c>
      <c r="L13" s="2">
        <f>D13/D15</f>
        <v>9.5238095238095233E-2</v>
      </c>
      <c r="M13" s="2">
        <f>E13/E15</f>
        <v>4.1782729805013928E-2</v>
      </c>
      <c r="N13" s="2">
        <f>F13/F15</f>
        <v>5.2447552447552448E-2</v>
      </c>
      <c r="O13" s="2">
        <f>G13/G15</f>
        <v>0.12698412698412698</v>
      </c>
    </row>
    <row r="14" spans="1:23" x14ac:dyDescent="0.25">
      <c r="B14" t="s">
        <v>14</v>
      </c>
      <c r="C14">
        <v>83</v>
      </c>
      <c r="D14">
        <v>24</v>
      </c>
      <c r="E14">
        <v>35</v>
      </c>
      <c r="F14">
        <v>11</v>
      </c>
      <c r="G14">
        <v>13</v>
      </c>
      <c r="J14" t="s">
        <v>14</v>
      </c>
      <c r="K14" s="2">
        <f>C14/C15</f>
        <v>8.2834331337325345E-2</v>
      </c>
      <c r="L14" s="2">
        <f>D14/D15</f>
        <v>8.1632653061224483E-2</v>
      </c>
      <c r="M14" s="2">
        <f>E14/E15</f>
        <v>9.7493036211699163E-2</v>
      </c>
      <c r="N14" s="2">
        <f>F14/F15</f>
        <v>3.8461538461538464E-2</v>
      </c>
      <c r="O14" s="2">
        <f>G14/G15</f>
        <v>0.20634920634920634</v>
      </c>
    </row>
    <row r="15" spans="1:23" x14ac:dyDescent="0.25">
      <c r="A15" t="s">
        <v>3</v>
      </c>
      <c r="C15">
        <v>1002</v>
      </c>
      <c r="D15">
        <v>294</v>
      </c>
      <c r="E15">
        <v>359</v>
      </c>
      <c r="F15">
        <v>286</v>
      </c>
      <c r="G15">
        <v>63</v>
      </c>
    </row>
    <row r="17" spans="1:23" s="12" customFormat="1" x14ac:dyDescent="0.25"/>
    <row r="20" spans="1:23" x14ac:dyDescent="0.25">
      <c r="A20" t="s">
        <v>58</v>
      </c>
    </row>
    <row r="21" spans="1:23" x14ac:dyDescent="0.25">
      <c r="A21" t="s">
        <v>1</v>
      </c>
    </row>
    <row r="22" spans="1:23" x14ac:dyDescent="0.25">
      <c r="C22" t="s">
        <v>3</v>
      </c>
      <c r="D22" t="s">
        <v>16</v>
      </c>
    </row>
    <row r="23" spans="1:23" s="1" customFormat="1" ht="40" x14ac:dyDescent="0.25">
      <c r="D23" s="1" t="s">
        <v>17</v>
      </c>
      <c r="E23" s="1" t="s">
        <v>18</v>
      </c>
      <c r="F23" s="1" t="s">
        <v>19</v>
      </c>
      <c r="G23" s="1" t="s">
        <v>20</v>
      </c>
      <c r="K23" s="1" t="str">
        <f>C22</f>
        <v>Total</v>
      </c>
      <c r="L23" s="1" t="str">
        <f>D23</f>
        <v>Liberal (Very)</v>
      </c>
      <c r="M23" s="1" t="str">
        <f>E23</f>
        <v>Moderate</v>
      </c>
      <c r="N23" s="1" t="str">
        <f>F23</f>
        <v>Conservative (Very)</v>
      </c>
      <c r="O23" s="1" t="str">
        <f>G23</f>
        <v>Not sure</v>
      </c>
      <c r="S23" s="1" t="str">
        <f>K23</f>
        <v>Total</v>
      </c>
      <c r="T23" s="1" t="str">
        <f>L23</f>
        <v>Liberal (Very)</v>
      </c>
      <c r="U23" s="1" t="str">
        <f>M23</f>
        <v>Moderate</v>
      </c>
      <c r="V23" s="1" t="str">
        <f>N23</f>
        <v>Conservative (Very)</v>
      </c>
      <c r="W23" s="1" t="str">
        <f>O23</f>
        <v>Not sure</v>
      </c>
    </row>
    <row r="24" spans="1:23" x14ac:dyDescent="0.25">
      <c r="B24" t="s">
        <v>8</v>
      </c>
      <c r="C24">
        <v>167</v>
      </c>
      <c r="D24">
        <v>45</v>
      </c>
      <c r="E24">
        <v>51</v>
      </c>
      <c r="F24">
        <v>61</v>
      </c>
      <c r="G24">
        <v>10</v>
      </c>
      <c r="J24" t="s">
        <v>8</v>
      </c>
      <c r="K24" s="2">
        <f t="shared" ref="K24:O24" si="0">C24/C31</f>
        <v>0.16700000000000001</v>
      </c>
      <c r="L24" s="2">
        <f t="shared" si="0"/>
        <v>0.18</v>
      </c>
      <c r="M24" s="2">
        <f t="shared" si="0"/>
        <v>0.15</v>
      </c>
      <c r="N24" s="2">
        <f t="shared" si="0"/>
        <v>0.17784256559766765</v>
      </c>
      <c r="O24" s="2">
        <f t="shared" si="0"/>
        <v>0.14925373134328357</v>
      </c>
      <c r="R24" t="s">
        <v>138</v>
      </c>
      <c r="S24" s="3">
        <f>K24+K25</f>
        <v>0.39900000000000002</v>
      </c>
      <c r="T24" s="3">
        <f>L24+L25</f>
        <v>0.34799999999999998</v>
      </c>
      <c r="U24" s="3">
        <f>M24+M25</f>
        <v>0.37647058823529411</v>
      </c>
      <c r="V24" s="3">
        <f>N24+N25</f>
        <v>0.48688046647230321</v>
      </c>
      <c r="W24" s="3">
        <f>O24+O25</f>
        <v>0.25373134328358204</v>
      </c>
    </row>
    <row r="25" spans="1:23" x14ac:dyDescent="0.25">
      <c r="B25" t="s">
        <v>9</v>
      </c>
      <c r="C25">
        <v>232</v>
      </c>
      <c r="D25">
        <v>42</v>
      </c>
      <c r="E25">
        <v>77</v>
      </c>
      <c r="F25">
        <v>106</v>
      </c>
      <c r="G25">
        <v>7</v>
      </c>
      <c r="J25" t="s">
        <v>9</v>
      </c>
      <c r="K25" s="2">
        <f t="shared" ref="K25:O25" si="1">C25/C31</f>
        <v>0.23200000000000001</v>
      </c>
      <c r="L25" s="2">
        <f t="shared" si="1"/>
        <v>0.16800000000000001</v>
      </c>
      <c r="M25" s="2">
        <f t="shared" si="1"/>
        <v>0.22647058823529412</v>
      </c>
      <c r="N25" s="2">
        <f t="shared" si="1"/>
        <v>0.30903790087463556</v>
      </c>
      <c r="O25" s="2">
        <f t="shared" si="1"/>
        <v>0.1044776119402985</v>
      </c>
      <c r="R25" t="s">
        <v>10</v>
      </c>
      <c r="S25" s="3">
        <f>K26</f>
        <v>0.20300000000000001</v>
      </c>
      <c r="T25" s="3">
        <f>L26</f>
        <v>0.16</v>
      </c>
      <c r="U25" s="3">
        <f>M26</f>
        <v>0.26176470588235295</v>
      </c>
      <c r="V25" s="3">
        <f>N26</f>
        <v>0.18658892128279883</v>
      </c>
      <c r="W25" s="3">
        <f>O26</f>
        <v>0.14925373134328357</v>
      </c>
    </row>
    <row r="26" spans="1:23" x14ac:dyDescent="0.25">
      <c r="B26" t="s">
        <v>10</v>
      </c>
      <c r="C26">
        <v>203</v>
      </c>
      <c r="D26">
        <v>40</v>
      </c>
      <c r="E26">
        <v>89</v>
      </c>
      <c r="F26">
        <v>64</v>
      </c>
      <c r="G26">
        <v>10</v>
      </c>
      <c r="J26" t="s">
        <v>10</v>
      </c>
      <c r="K26" s="2">
        <f t="shared" ref="K26:O26" si="2">C26/C31</f>
        <v>0.20300000000000001</v>
      </c>
      <c r="L26" s="2">
        <f t="shared" si="2"/>
        <v>0.16</v>
      </c>
      <c r="M26" s="2">
        <f t="shared" si="2"/>
        <v>0.26176470588235295</v>
      </c>
      <c r="N26" s="2">
        <f t="shared" si="2"/>
        <v>0.18658892128279883</v>
      </c>
      <c r="O26" s="2">
        <f t="shared" si="2"/>
        <v>0.14925373134328357</v>
      </c>
      <c r="R26" t="s">
        <v>139</v>
      </c>
      <c r="S26" s="3">
        <f>K27+K28</f>
        <v>0.251</v>
      </c>
      <c r="T26" s="3">
        <f>L27+L28</f>
        <v>0.34</v>
      </c>
      <c r="U26" s="3">
        <f>M27+M28</f>
        <v>0.19705882352941179</v>
      </c>
      <c r="V26" s="3">
        <f>N27+N28</f>
        <v>0.24781341107871721</v>
      </c>
      <c r="W26" s="3">
        <f>O27+O28</f>
        <v>0.20895522388059701</v>
      </c>
    </row>
    <row r="27" spans="1:23" x14ac:dyDescent="0.25">
      <c r="B27" t="s">
        <v>11</v>
      </c>
      <c r="C27">
        <v>150</v>
      </c>
      <c r="D27">
        <v>50</v>
      </c>
      <c r="E27">
        <v>33</v>
      </c>
      <c r="F27">
        <v>59</v>
      </c>
      <c r="G27">
        <v>8</v>
      </c>
      <c r="J27" t="s">
        <v>11</v>
      </c>
      <c r="K27" s="2">
        <f t="shared" ref="K27:O27" si="3">C27/C31</f>
        <v>0.15</v>
      </c>
      <c r="L27" s="2">
        <f t="shared" si="3"/>
        <v>0.2</v>
      </c>
      <c r="M27" s="2">
        <f t="shared" si="3"/>
        <v>9.7058823529411767E-2</v>
      </c>
      <c r="N27" s="2">
        <f t="shared" si="3"/>
        <v>0.17201166180758018</v>
      </c>
      <c r="O27" s="2">
        <f t="shared" si="3"/>
        <v>0.11940298507462686</v>
      </c>
      <c r="R27" t="s">
        <v>140</v>
      </c>
      <c r="S27" s="3">
        <f>K29+K30</f>
        <v>0.14700000000000002</v>
      </c>
      <c r="T27" s="3">
        <f>L29+L30</f>
        <v>0.152</v>
      </c>
      <c r="U27" s="3">
        <f>M29+M30</f>
        <v>0.16470588235294117</v>
      </c>
      <c r="V27" s="3">
        <f>N29+N30</f>
        <v>7.871720116618075E-2</v>
      </c>
      <c r="W27" s="3">
        <f>O29+O30</f>
        <v>0.38805970149253732</v>
      </c>
    </row>
    <row r="28" spans="1:23" x14ac:dyDescent="0.25">
      <c r="B28" t="s">
        <v>12</v>
      </c>
      <c r="C28">
        <v>101</v>
      </c>
      <c r="D28">
        <v>35</v>
      </c>
      <c r="E28">
        <v>34</v>
      </c>
      <c r="F28">
        <v>26</v>
      </c>
      <c r="G28">
        <v>6</v>
      </c>
      <c r="J28" t="s">
        <v>12</v>
      </c>
      <c r="K28" s="2">
        <f t="shared" ref="K28:O28" si="4">C28/C31</f>
        <v>0.10100000000000001</v>
      </c>
      <c r="L28" s="2">
        <f t="shared" si="4"/>
        <v>0.14000000000000001</v>
      </c>
      <c r="M28" s="2">
        <f t="shared" si="4"/>
        <v>0.1</v>
      </c>
      <c r="N28" s="2">
        <f t="shared" si="4"/>
        <v>7.5801749271137031E-2</v>
      </c>
      <c r="O28" s="2">
        <f t="shared" si="4"/>
        <v>8.9552238805970144E-2</v>
      </c>
    </row>
    <row r="29" spans="1:23" x14ac:dyDescent="0.25">
      <c r="B29" t="s">
        <v>13</v>
      </c>
      <c r="C29">
        <v>65</v>
      </c>
      <c r="D29">
        <v>14</v>
      </c>
      <c r="E29">
        <v>27</v>
      </c>
      <c r="F29">
        <v>12</v>
      </c>
      <c r="G29">
        <v>12</v>
      </c>
      <c r="J29" t="s">
        <v>13</v>
      </c>
      <c r="K29" s="2">
        <f t="shared" ref="K29:O29" si="5">C29/C31</f>
        <v>6.5000000000000002E-2</v>
      </c>
      <c r="L29" s="2">
        <f t="shared" si="5"/>
        <v>5.6000000000000001E-2</v>
      </c>
      <c r="M29" s="2">
        <f t="shared" si="5"/>
        <v>7.9411764705882348E-2</v>
      </c>
      <c r="N29" s="2">
        <f t="shared" si="5"/>
        <v>3.4985422740524783E-2</v>
      </c>
      <c r="O29" s="2">
        <f t="shared" si="5"/>
        <v>0.17910447761194029</v>
      </c>
    </row>
    <row r="30" spans="1:23" x14ac:dyDescent="0.25">
      <c r="B30" t="s">
        <v>14</v>
      </c>
      <c r="C30">
        <v>82</v>
      </c>
      <c r="D30">
        <v>24</v>
      </c>
      <c r="E30">
        <v>29</v>
      </c>
      <c r="F30">
        <v>15</v>
      </c>
      <c r="G30">
        <v>14</v>
      </c>
      <c r="J30" t="s">
        <v>14</v>
      </c>
      <c r="K30" s="2">
        <f t="shared" ref="K30:O30" si="6">C30/C31</f>
        <v>8.2000000000000003E-2</v>
      </c>
      <c r="L30" s="2">
        <f t="shared" si="6"/>
        <v>9.6000000000000002E-2</v>
      </c>
      <c r="M30" s="2">
        <f t="shared" si="6"/>
        <v>8.5294117647058826E-2</v>
      </c>
      <c r="N30" s="2">
        <f t="shared" si="6"/>
        <v>4.3731778425655975E-2</v>
      </c>
      <c r="O30" s="2">
        <f t="shared" si="6"/>
        <v>0.20895522388059701</v>
      </c>
    </row>
    <row r="31" spans="1:23" x14ac:dyDescent="0.25">
      <c r="A31" t="s">
        <v>3</v>
      </c>
      <c r="C31">
        <v>1000</v>
      </c>
      <c r="D31">
        <v>250</v>
      </c>
      <c r="E31">
        <v>340</v>
      </c>
      <c r="F31">
        <v>343</v>
      </c>
      <c r="G31">
        <v>67</v>
      </c>
    </row>
    <row r="33" spans="1:22" s="12" customFormat="1" x14ac:dyDescent="0.25"/>
    <row r="36" spans="1:22" x14ac:dyDescent="0.25">
      <c r="A36" t="s">
        <v>59</v>
      </c>
    </row>
    <row r="37" spans="1:22" x14ac:dyDescent="0.25">
      <c r="A37" t="s">
        <v>1</v>
      </c>
    </row>
    <row r="38" spans="1:22" x14ac:dyDescent="0.25">
      <c r="C38" t="s">
        <v>3</v>
      </c>
      <c r="D38" t="s">
        <v>22</v>
      </c>
    </row>
    <row r="39" spans="1:22" s="1" customFormat="1" ht="60" x14ac:dyDescent="0.25">
      <c r="D39" s="1" t="s">
        <v>23</v>
      </c>
      <c r="E39" s="1" t="s">
        <v>24</v>
      </c>
      <c r="F39" s="1" t="s">
        <v>25</v>
      </c>
      <c r="K39" s="1" t="str">
        <f>C38</f>
        <v>Total</v>
      </c>
      <c r="L39" s="1" t="str">
        <f>D39</f>
        <v>White non-Hispanic</v>
      </c>
      <c r="M39" s="1" t="str">
        <f>E39</f>
        <v>Black non-Hispanic</v>
      </c>
      <c r="N39" s="1" t="str">
        <f>F39</f>
        <v>Hispanic/Latino &amp; all other races</v>
      </c>
      <c r="S39" s="1" t="str">
        <f>K39</f>
        <v>Total</v>
      </c>
      <c r="T39" s="1" t="str">
        <f>L39</f>
        <v>White non-Hispanic</v>
      </c>
      <c r="U39" s="1" t="str">
        <f>M39</f>
        <v>Black non-Hispanic</v>
      </c>
      <c r="V39" s="1" t="str">
        <f>N39</f>
        <v>Hispanic/Latino &amp; all other races</v>
      </c>
    </row>
    <row r="40" spans="1:22" x14ac:dyDescent="0.25">
      <c r="B40" t="s">
        <v>8</v>
      </c>
      <c r="C40">
        <v>167</v>
      </c>
      <c r="D40">
        <v>102</v>
      </c>
      <c r="E40">
        <v>38</v>
      </c>
      <c r="F40">
        <v>27</v>
      </c>
      <c r="J40" t="s">
        <v>8</v>
      </c>
      <c r="K40" s="2">
        <f t="shared" ref="K40:N40" si="7">C40/C47</f>
        <v>0.16683316683316685</v>
      </c>
      <c r="L40" s="2">
        <f t="shared" si="7"/>
        <v>0.16190476190476191</v>
      </c>
      <c r="M40" s="2">
        <f t="shared" si="7"/>
        <v>0.18009478672985782</v>
      </c>
      <c r="N40" s="2">
        <f t="shared" si="7"/>
        <v>0.16875000000000001</v>
      </c>
      <c r="R40" t="s">
        <v>138</v>
      </c>
      <c r="S40" s="3">
        <f>K40+K41</f>
        <v>0.39860139860139865</v>
      </c>
      <c r="T40" s="3">
        <f>L40+L41</f>
        <v>0.3936507936507937</v>
      </c>
      <c r="U40" s="3">
        <f>M40+M41</f>
        <v>0.36966824644549762</v>
      </c>
      <c r="V40" s="3">
        <f>N40+N41</f>
        <v>0.45624999999999999</v>
      </c>
    </row>
    <row r="41" spans="1:22" x14ac:dyDescent="0.25">
      <c r="B41" t="s">
        <v>9</v>
      </c>
      <c r="C41">
        <v>232</v>
      </c>
      <c r="D41">
        <v>146</v>
      </c>
      <c r="E41">
        <v>40</v>
      </c>
      <c r="F41">
        <v>46</v>
      </c>
      <c r="J41" t="s">
        <v>9</v>
      </c>
      <c r="K41" s="2">
        <f t="shared" ref="K41:N41" si="8">C41/C47</f>
        <v>0.23176823176823177</v>
      </c>
      <c r="L41" s="2">
        <f t="shared" si="8"/>
        <v>0.23174603174603176</v>
      </c>
      <c r="M41" s="2">
        <f t="shared" si="8"/>
        <v>0.1895734597156398</v>
      </c>
      <c r="N41" s="2">
        <f t="shared" si="8"/>
        <v>0.28749999999999998</v>
      </c>
      <c r="R41" t="s">
        <v>10</v>
      </c>
      <c r="S41" s="3">
        <f>K42</f>
        <v>0.20379620379620381</v>
      </c>
      <c r="T41" s="3">
        <f>L42</f>
        <v>0.1873015873015873</v>
      </c>
      <c r="U41" s="3">
        <f>M42</f>
        <v>0.27962085308056872</v>
      </c>
      <c r="V41" s="3">
        <f>N42</f>
        <v>0.16875000000000001</v>
      </c>
    </row>
    <row r="42" spans="1:22" x14ac:dyDescent="0.25">
      <c r="B42" t="s">
        <v>10</v>
      </c>
      <c r="C42">
        <v>204</v>
      </c>
      <c r="D42">
        <v>118</v>
      </c>
      <c r="E42">
        <v>59</v>
      </c>
      <c r="F42">
        <v>27</v>
      </c>
      <c r="J42" t="s">
        <v>10</v>
      </c>
      <c r="K42" s="2">
        <f t="shared" ref="K42:N42" si="9">C42/C47</f>
        <v>0.20379620379620381</v>
      </c>
      <c r="L42" s="2">
        <f t="shared" si="9"/>
        <v>0.1873015873015873</v>
      </c>
      <c r="M42" s="2">
        <f t="shared" si="9"/>
        <v>0.27962085308056872</v>
      </c>
      <c r="N42" s="2">
        <f t="shared" si="9"/>
        <v>0.16875000000000001</v>
      </c>
      <c r="R42" t="s">
        <v>139</v>
      </c>
      <c r="S42" s="3">
        <f>K43+K44</f>
        <v>0.24975024975024976</v>
      </c>
      <c r="T42" s="3">
        <f>L43+L44</f>
        <v>0.29047619047619044</v>
      </c>
      <c r="U42" s="3">
        <f>M43+M44</f>
        <v>0.13744075829383887</v>
      </c>
      <c r="V42" s="3">
        <f>N43+N44</f>
        <v>0.23749999999999999</v>
      </c>
    </row>
    <row r="43" spans="1:22" x14ac:dyDescent="0.25">
      <c r="B43" t="s">
        <v>11</v>
      </c>
      <c r="C43">
        <v>150</v>
      </c>
      <c r="D43">
        <v>102</v>
      </c>
      <c r="E43">
        <v>18</v>
      </c>
      <c r="F43">
        <v>30</v>
      </c>
      <c r="J43" t="s">
        <v>11</v>
      </c>
      <c r="K43" s="2">
        <f t="shared" ref="K43:N43" si="10">C43/C47</f>
        <v>0.14985014985014986</v>
      </c>
      <c r="L43" s="2">
        <f t="shared" si="10"/>
        <v>0.16190476190476191</v>
      </c>
      <c r="M43" s="2">
        <f t="shared" si="10"/>
        <v>8.5308056872037921E-2</v>
      </c>
      <c r="N43" s="2">
        <f t="shared" si="10"/>
        <v>0.1875</v>
      </c>
      <c r="R43" t="s">
        <v>140</v>
      </c>
      <c r="S43" s="3">
        <f>K45+K46</f>
        <v>0.14785214785214784</v>
      </c>
      <c r="T43" s="3">
        <f>L45+L46</f>
        <v>0.12857142857142859</v>
      </c>
      <c r="U43" s="3">
        <f>M45+M46</f>
        <v>0.2132701421800948</v>
      </c>
      <c r="V43" s="3">
        <f>N45+N46</f>
        <v>0.13750000000000001</v>
      </c>
    </row>
    <row r="44" spans="1:22" x14ac:dyDescent="0.25">
      <c r="B44" t="s">
        <v>12</v>
      </c>
      <c r="C44">
        <v>100</v>
      </c>
      <c r="D44">
        <v>81</v>
      </c>
      <c r="E44">
        <v>11</v>
      </c>
      <c r="F44">
        <v>8</v>
      </c>
      <c r="J44" t="s">
        <v>12</v>
      </c>
      <c r="K44" s="2">
        <f t="shared" ref="K44:N44" si="11">C44/C47</f>
        <v>9.9900099900099903E-2</v>
      </c>
      <c r="L44" s="2">
        <f t="shared" si="11"/>
        <v>0.12857142857142856</v>
      </c>
      <c r="M44" s="2">
        <f t="shared" si="11"/>
        <v>5.2132701421800945E-2</v>
      </c>
      <c r="N44" s="2">
        <f t="shared" si="11"/>
        <v>0.05</v>
      </c>
    </row>
    <row r="45" spans="1:22" x14ac:dyDescent="0.25">
      <c r="B45" t="s">
        <v>13</v>
      </c>
      <c r="C45">
        <v>65</v>
      </c>
      <c r="D45">
        <v>28</v>
      </c>
      <c r="E45">
        <v>28</v>
      </c>
      <c r="F45">
        <v>9</v>
      </c>
      <c r="J45" t="s">
        <v>13</v>
      </c>
      <c r="K45" s="2">
        <f t="shared" ref="K45:N45" si="12">C45/C47</f>
        <v>6.4935064935064929E-2</v>
      </c>
      <c r="L45" s="2">
        <f t="shared" si="12"/>
        <v>4.4444444444444446E-2</v>
      </c>
      <c r="M45" s="2">
        <f t="shared" si="12"/>
        <v>0.13270142180094788</v>
      </c>
      <c r="N45" s="2">
        <f t="shared" si="12"/>
        <v>5.6250000000000001E-2</v>
      </c>
    </row>
    <row r="46" spans="1:22" x14ac:dyDescent="0.25">
      <c r="B46" t="s">
        <v>14</v>
      </c>
      <c r="C46">
        <v>83</v>
      </c>
      <c r="D46">
        <v>53</v>
      </c>
      <c r="E46">
        <v>17</v>
      </c>
      <c r="F46">
        <v>13</v>
      </c>
      <c r="J46" t="s">
        <v>14</v>
      </c>
      <c r="K46" s="2">
        <f t="shared" ref="K46:N46" si="13">C46/C47</f>
        <v>8.2917082917082913E-2</v>
      </c>
      <c r="L46" s="2">
        <f t="shared" si="13"/>
        <v>8.4126984126984133E-2</v>
      </c>
      <c r="M46" s="2">
        <f t="shared" si="13"/>
        <v>8.0568720379146919E-2</v>
      </c>
      <c r="N46" s="2">
        <f t="shared" si="13"/>
        <v>8.1250000000000003E-2</v>
      </c>
    </row>
    <row r="47" spans="1:22" x14ac:dyDescent="0.25">
      <c r="A47" t="s">
        <v>3</v>
      </c>
      <c r="C47">
        <v>1001</v>
      </c>
      <c r="D47">
        <v>630</v>
      </c>
      <c r="E47">
        <v>211</v>
      </c>
      <c r="F47">
        <v>160</v>
      </c>
    </row>
    <row r="49" spans="1:21" s="12" customFormat="1" x14ac:dyDescent="0.25"/>
    <row r="52" spans="1:21" x14ac:dyDescent="0.25">
      <c r="A52" t="s">
        <v>60</v>
      </c>
    </row>
    <row r="53" spans="1:21" x14ac:dyDescent="0.25">
      <c r="A53" t="s">
        <v>1</v>
      </c>
    </row>
    <row r="54" spans="1:21" x14ac:dyDescent="0.25">
      <c r="C54" t="s">
        <v>3</v>
      </c>
      <c r="D54" t="s">
        <v>27</v>
      </c>
    </row>
    <row r="55" spans="1:21" ht="26" customHeight="1" x14ac:dyDescent="0.25">
      <c r="D55" t="s">
        <v>28</v>
      </c>
      <c r="E55" t="s">
        <v>29</v>
      </c>
      <c r="K55" s="1" t="str">
        <f>C54</f>
        <v>Total</v>
      </c>
      <c r="L55" s="1" t="str">
        <f>D55</f>
        <v>Male</v>
      </c>
      <c r="M55" s="1" t="str">
        <f>E55</f>
        <v>Female</v>
      </c>
      <c r="R55" s="1"/>
      <c r="S55" s="1" t="str">
        <f>K55</f>
        <v>Total</v>
      </c>
      <c r="T55" s="1" t="str">
        <f>L55</f>
        <v>Male</v>
      </c>
      <c r="U55" s="1" t="str">
        <f>M55</f>
        <v>Female</v>
      </c>
    </row>
    <row r="56" spans="1:21" x14ac:dyDescent="0.25">
      <c r="B56" t="s">
        <v>8</v>
      </c>
      <c r="C56">
        <v>167</v>
      </c>
      <c r="D56">
        <v>88</v>
      </c>
      <c r="E56">
        <v>79</v>
      </c>
      <c r="J56" t="s">
        <v>8</v>
      </c>
      <c r="K56" s="2">
        <f t="shared" ref="K56:M56" si="14">C56/C63</f>
        <v>0.16650049850448653</v>
      </c>
      <c r="L56" s="2">
        <f t="shared" si="14"/>
        <v>0.18219461697722567</v>
      </c>
      <c r="M56" s="2">
        <f t="shared" si="14"/>
        <v>0.15192307692307691</v>
      </c>
      <c r="R56" t="s">
        <v>138</v>
      </c>
      <c r="S56" s="3">
        <f>K56+K57</f>
        <v>0.39880358923230308</v>
      </c>
      <c r="T56" s="3">
        <f>L56+L57</f>
        <v>0.44513457556935815</v>
      </c>
      <c r="U56" s="3">
        <f>M56+M57</f>
        <v>0.35576923076923073</v>
      </c>
    </row>
    <row r="57" spans="1:21" x14ac:dyDescent="0.25">
      <c r="B57" t="s">
        <v>9</v>
      </c>
      <c r="C57">
        <v>233</v>
      </c>
      <c r="D57">
        <v>127</v>
      </c>
      <c r="E57">
        <v>106</v>
      </c>
      <c r="J57" t="s">
        <v>9</v>
      </c>
      <c r="K57" s="2">
        <f t="shared" ref="K57:M57" si="15">C57/C63</f>
        <v>0.23230309072781655</v>
      </c>
      <c r="L57" s="2">
        <f t="shared" si="15"/>
        <v>0.26293995859213248</v>
      </c>
      <c r="M57" s="2">
        <f t="shared" si="15"/>
        <v>0.20384615384615384</v>
      </c>
      <c r="R57" t="s">
        <v>10</v>
      </c>
      <c r="S57" s="3">
        <f>K58</f>
        <v>0.20338983050847459</v>
      </c>
      <c r="T57" s="3">
        <f>L58</f>
        <v>0.20703933747412009</v>
      </c>
      <c r="U57" s="3">
        <f>M58</f>
        <v>0.2</v>
      </c>
    </row>
    <row r="58" spans="1:21" x14ac:dyDescent="0.25">
      <c r="B58" t="s">
        <v>10</v>
      </c>
      <c r="C58">
        <v>204</v>
      </c>
      <c r="D58">
        <v>100</v>
      </c>
      <c r="E58">
        <v>104</v>
      </c>
      <c r="J58" t="s">
        <v>10</v>
      </c>
      <c r="K58" s="2">
        <f t="shared" ref="K58:M58" si="16">C58/C63</f>
        <v>0.20338983050847459</v>
      </c>
      <c r="L58" s="2">
        <f t="shared" si="16"/>
        <v>0.20703933747412009</v>
      </c>
      <c r="M58" s="2">
        <f t="shared" si="16"/>
        <v>0.2</v>
      </c>
      <c r="R58" t="s">
        <v>139</v>
      </c>
      <c r="S58" s="3">
        <f>K59+K60</f>
        <v>0.24925224327018944</v>
      </c>
      <c r="T58" s="3">
        <f>L59+L60</f>
        <v>0.24223602484472051</v>
      </c>
      <c r="U58" s="3">
        <f>M59+M60</f>
        <v>0.25576923076923075</v>
      </c>
    </row>
    <row r="59" spans="1:21" x14ac:dyDescent="0.25">
      <c r="B59" t="s">
        <v>11</v>
      </c>
      <c r="C59">
        <v>150</v>
      </c>
      <c r="D59">
        <v>81</v>
      </c>
      <c r="E59">
        <v>69</v>
      </c>
      <c r="J59" t="s">
        <v>11</v>
      </c>
      <c r="K59" s="2">
        <f t="shared" ref="K59:M59" si="17">C59/C63</f>
        <v>0.14955134596211367</v>
      </c>
      <c r="L59" s="2">
        <f t="shared" si="17"/>
        <v>0.16770186335403728</v>
      </c>
      <c r="M59" s="2">
        <f t="shared" si="17"/>
        <v>0.13269230769230769</v>
      </c>
      <c r="R59" t="s">
        <v>140</v>
      </c>
      <c r="S59" s="3">
        <f>K61+K62</f>
        <v>0.14855433698903292</v>
      </c>
      <c r="T59" s="3">
        <f>L61+L62</f>
        <v>0.10559006211180125</v>
      </c>
      <c r="U59" s="3">
        <f>M61+M62</f>
        <v>0.18846153846153846</v>
      </c>
    </row>
    <row r="60" spans="1:21" x14ac:dyDescent="0.25">
      <c r="B60" t="s">
        <v>12</v>
      </c>
      <c r="C60">
        <v>100</v>
      </c>
      <c r="D60">
        <v>36</v>
      </c>
      <c r="E60">
        <v>64</v>
      </c>
      <c r="J60" t="s">
        <v>12</v>
      </c>
      <c r="K60" s="2">
        <f t="shared" ref="K60:M60" si="18">C60/C63</f>
        <v>9.970089730807577E-2</v>
      </c>
      <c r="L60" s="2">
        <f t="shared" si="18"/>
        <v>7.4534161490683232E-2</v>
      </c>
      <c r="M60" s="2">
        <f t="shared" si="18"/>
        <v>0.12307692307692308</v>
      </c>
    </row>
    <row r="61" spans="1:21" x14ac:dyDescent="0.25">
      <c r="B61" t="s">
        <v>13</v>
      </c>
      <c r="C61">
        <v>65</v>
      </c>
      <c r="D61">
        <v>23</v>
      </c>
      <c r="E61">
        <v>42</v>
      </c>
      <c r="J61" t="s">
        <v>13</v>
      </c>
      <c r="K61" s="2">
        <f t="shared" ref="K61:M61" si="19">C61/C63</f>
        <v>6.4805583250249252E-2</v>
      </c>
      <c r="L61" s="2">
        <f t="shared" si="19"/>
        <v>4.7619047619047616E-2</v>
      </c>
      <c r="M61" s="2">
        <f t="shared" si="19"/>
        <v>8.0769230769230774E-2</v>
      </c>
    </row>
    <row r="62" spans="1:21" x14ac:dyDescent="0.25">
      <c r="B62" t="s">
        <v>14</v>
      </c>
      <c r="C62">
        <v>84</v>
      </c>
      <c r="D62">
        <v>28</v>
      </c>
      <c r="E62">
        <v>56</v>
      </c>
      <c r="J62" t="s">
        <v>14</v>
      </c>
      <c r="K62" s="2">
        <f t="shared" ref="K62:M62" si="20">C62/C63</f>
        <v>8.3748753738783654E-2</v>
      </c>
      <c r="L62" s="2">
        <f t="shared" si="20"/>
        <v>5.7971014492753624E-2</v>
      </c>
      <c r="M62" s="2">
        <f t="shared" si="20"/>
        <v>0.1076923076923077</v>
      </c>
    </row>
    <row r="63" spans="1:21" x14ac:dyDescent="0.25">
      <c r="A63" t="s">
        <v>3</v>
      </c>
      <c r="C63">
        <v>1003</v>
      </c>
      <c r="D63">
        <v>483</v>
      </c>
      <c r="E63">
        <v>520</v>
      </c>
    </row>
    <row r="65" spans="1:22" s="12" customFormat="1" x14ac:dyDescent="0.25"/>
    <row r="68" spans="1:22" x14ac:dyDescent="0.25">
      <c r="A68" t="s">
        <v>61</v>
      </c>
    </row>
    <row r="69" spans="1:22" x14ac:dyDescent="0.25">
      <c r="A69" t="s">
        <v>1</v>
      </c>
    </row>
    <row r="70" spans="1:22" x14ac:dyDescent="0.25">
      <c r="C70" t="s">
        <v>3</v>
      </c>
      <c r="D70" t="s">
        <v>31</v>
      </c>
    </row>
    <row r="71" spans="1:22" s="1" customFormat="1" ht="120" x14ac:dyDescent="0.25">
      <c r="D71" s="1" t="s">
        <v>32</v>
      </c>
      <c r="E71" s="1" t="s">
        <v>33</v>
      </c>
      <c r="F71" s="1" t="s">
        <v>34</v>
      </c>
      <c r="K71" s="1" t="str">
        <f>C70</f>
        <v>Total</v>
      </c>
      <c r="L71" s="1" t="str">
        <f>D71</f>
        <v>Silent &amp; Boomer Generations (born before 1965)</v>
      </c>
      <c r="M71" s="1" t="str">
        <f>E71</f>
        <v>Generation X (born 1965-1980)</v>
      </c>
      <c r="N71" s="1" t="str">
        <f>F71</f>
        <v>Millennials &amp; Generation Z (born 1981 and after)</v>
      </c>
      <c r="S71" s="1" t="str">
        <f>K71</f>
        <v>Total</v>
      </c>
      <c r="T71" s="1" t="str">
        <f>L71</f>
        <v>Silent &amp; Boomer Generations (born before 1965)</v>
      </c>
      <c r="U71" s="1" t="str">
        <f>M71</f>
        <v>Generation X (born 1965-1980)</v>
      </c>
      <c r="V71" s="1" t="str">
        <f>N71</f>
        <v>Millennials &amp; Generation Z (born 1981 and after)</v>
      </c>
    </row>
    <row r="72" spans="1:22" x14ac:dyDescent="0.25">
      <c r="B72" t="s">
        <v>8</v>
      </c>
      <c r="C72">
        <v>168</v>
      </c>
      <c r="D72">
        <v>46</v>
      </c>
      <c r="E72">
        <v>33</v>
      </c>
      <c r="F72">
        <v>89</v>
      </c>
      <c r="J72" t="s">
        <v>8</v>
      </c>
      <c r="K72" s="2">
        <f t="shared" ref="K72:N72" si="21">C72/C79</f>
        <v>0.16766467065868262</v>
      </c>
      <c r="L72" s="2">
        <f t="shared" si="21"/>
        <v>0.15436241610738255</v>
      </c>
      <c r="M72" s="2">
        <f t="shared" si="21"/>
        <v>0.13306451612903225</v>
      </c>
      <c r="N72" s="2">
        <f t="shared" si="21"/>
        <v>0.19517543859649122</v>
      </c>
      <c r="R72" t="s">
        <v>138</v>
      </c>
      <c r="S72" s="3">
        <f>K72+K73</f>
        <v>0.39920159680638723</v>
      </c>
      <c r="T72" s="3">
        <f>L72+L73</f>
        <v>0.3523489932885906</v>
      </c>
      <c r="U72" s="3">
        <f>M72+M73</f>
        <v>0.31854838709677419</v>
      </c>
      <c r="V72" s="3">
        <f>N72+N73</f>
        <v>0.47368421052631576</v>
      </c>
    </row>
    <row r="73" spans="1:22" x14ac:dyDescent="0.25">
      <c r="B73" t="s">
        <v>9</v>
      </c>
      <c r="C73">
        <v>232</v>
      </c>
      <c r="D73">
        <v>59</v>
      </c>
      <c r="E73">
        <v>46</v>
      </c>
      <c r="F73">
        <v>127</v>
      </c>
      <c r="J73" t="s">
        <v>9</v>
      </c>
      <c r="K73" s="2">
        <f t="shared" ref="K73:N73" si="22">C73/C79</f>
        <v>0.2315369261477046</v>
      </c>
      <c r="L73" s="2">
        <f t="shared" si="22"/>
        <v>0.19798657718120805</v>
      </c>
      <c r="M73" s="2">
        <f t="shared" si="22"/>
        <v>0.18548387096774194</v>
      </c>
      <c r="N73" s="2">
        <f t="shared" si="22"/>
        <v>0.27850877192982454</v>
      </c>
      <c r="R73" t="s">
        <v>10</v>
      </c>
      <c r="S73" s="3">
        <f>K74</f>
        <v>0.20259481037924151</v>
      </c>
      <c r="T73" s="3">
        <f>L74</f>
        <v>0.20469798657718122</v>
      </c>
      <c r="U73" s="3">
        <f>M74</f>
        <v>0.21774193548387097</v>
      </c>
      <c r="V73" s="3">
        <f>N74</f>
        <v>0.19298245614035087</v>
      </c>
    </row>
    <row r="74" spans="1:22" x14ac:dyDescent="0.25">
      <c r="B74" t="s">
        <v>10</v>
      </c>
      <c r="C74">
        <v>203</v>
      </c>
      <c r="D74">
        <v>61</v>
      </c>
      <c r="E74">
        <v>54</v>
      </c>
      <c r="F74">
        <v>88</v>
      </c>
      <c r="J74" t="s">
        <v>10</v>
      </c>
      <c r="K74" s="2">
        <f t="shared" ref="K74:N74" si="23">C74/C79</f>
        <v>0.20259481037924151</v>
      </c>
      <c r="L74" s="2">
        <f t="shared" si="23"/>
        <v>0.20469798657718122</v>
      </c>
      <c r="M74" s="2">
        <f t="shared" si="23"/>
        <v>0.21774193548387097</v>
      </c>
      <c r="N74" s="2">
        <f t="shared" si="23"/>
        <v>0.19298245614035087</v>
      </c>
      <c r="R74" t="s">
        <v>139</v>
      </c>
      <c r="S74" s="3">
        <f>K75+K76</f>
        <v>0.250499001996008</v>
      </c>
      <c r="T74" s="3">
        <f>L75+L76</f>
        <v>0.26845637583892618</v>
      </c>
      <c r="U74" s="3">
        <f>M75+M76</f>
        <v>0.25403225806451613</v>
      </c>
      <c r="V74" s="3">
        <f>N75+N76</f>
        <v>0.23684210526315788</v>
      </c>
    </row>
    <row r="75" spans="1:22" x14ac:dyDescent="0.25">
      <c r="B75" t="s">
        <v>11</v>
      </c>
      <c r="C75">
        <v>151</v>
      </c>
      <c r="D75">
        <v>49</v>
      </c>
      <c r="E75">
        <v>34</v>
      </c>
      <c r="F75">
        <v>68</v>
      </c>
      <c r="J75" t="s">
        <v>11</v>
      </c>
      <c r="K75" s="2">
        <f t="shared" ref="K75:N75" si="24">C75/C79</f>
        <v>0.15069860279441119</v>
      </c>
      <c r="L75" s="2">
        <f t="shared" si="24"/>
        <v>0.16442953020134229</v>
      </c>
      <c r="M75" s="2">
        <f t="shared" si="24"/>
        <v>0.13709677419354838</v>
      </c>
      <c r="N75" s="2">
        <f t="shared" si="24"/>
        <v>0.14912280701754385</v>
      </c>
      <c r="R75" t="s">
        <v>140</v>
      </c>
      <c r="S75" s="3">
        <f>K77+K78</f>
        <v>0.14770459081836326</v>
      </c>
      <c r="T75" s="3">
        <f>L77+L78</f>
        <v>0.17449664429530201</v>
      </c>
      <c r="U75" s="3">
        <f>M77+M78</f>
        <v>0.20967741935483869</v>
      </c>
      <c r="V75" s="3">
        <f>N77+N78</f>
        <v>9.6491228070175433E-2</v>
      </c>
    </row>
    <row r="76" spans="1:22" x14ac:dyDescent="0.25">
      <c r="B76" t="s">
        <v>12</v>
      </c>
      <c r="C76">
        <v>100</v>
      </c>
      <c r="D76">
        <v>31</v>
      </c>
      <c r="E76">
        <v>29</v>
      </c>
      <c r="F76">
        <v>40</v>
      </c>
      <c r="J76" t="s">
        <v>12</v>
      </c>
      <c r="K76" s="2">
        <f t="shared" ref="K76:N76" si="25">C76/C79</f>
        <v>9.9800399201596807E-2</v>
      </c>
      <c r="L76" s="2">
        <f t="shared" si="25"/>
        <v>0.1040268456375839</v>
      </c>
      <c r="M76" s="2">
        <f t="shared" si="25"/>
        <v>0.11693548387096774</v>
      </c>
      <c r="N76" s="2">
        <f t="shared" si="25"/>
        <v>8.771929824561403E-2</v>
      </c>
    </row>
    <row r="77" spans="1:22" x14ac:dyDescent="0.25">
      <c r="B77" t="s">
        <v>13</v>
      </c>
      <c r="C77">
        <v>65</v>
      </c>
      <c r="D77">
        <v>21</v>
      </c>
      <c r="E77">
        <v>27</v>
      </c>
      <c r="F77">
        <v>17</v>
      </c>
      <c r="J77" t="s">
        <v>13</v>
      </c>
      <c r="K77" s="2">
        <f t="shared" ref="K77:N77" si="26">C77/C79</f>
        <v>6.4870259481037917E-2</v>
      </c>
      <c r="L77" s="2">
        <f t="shared" si="26"/>
        <v>7.0469798657718116E-2</v>
      </c>
      <c r="M77" s="2">
        <f t="shared" si="26"/>
        <v>0.10887096774193548</v>
      </c>
      <c r="N77" s="2">
        <f t="shared" si="26"/>
        <v>3.7280701754385963E-2</v>
      </c>
    </row>
    <row r="78" spans="1:22" x14ac:dyDescent="0.25">
      <c r="B78" t="s">
        <v>14</v>
      </c>
      <c r="C78">
        <v>83</v>
      </c>
      <c r="D78">
        <v>31</v>
      </c>
      <c r="E78">
        <v>25</v>
      </c>
      <c r="F78">
        <v>27</v>
      </c>
      <c r="J78" t="s">
        <v>14</v>
      </c>
      <c r="K78" s="2">
        <f t="shared" ref="K78:N78" si="27">C78/C79</f>
        <v>8.2834331337325345E-2</v>
      </c>
      <c r="L78" s="2">
        <f t="shared" si="27"/>
        <v>0.1040268456375839</v>
      </c>
      <c r="M78" s="2">
        <f t="shared" si="27"/>
        <v>0.10080645161290322</v>
      </c>
      <c r="N78" s="2">
        <f t="shared" si="27"/>
        <v>5.921052631578947E-2</v>
      </c>
    </row>
    <row r="79" spans="1:22" x14ac:dyDescent="0.25">
      <c r="A79" t="s">
        <v>3</v>
      </c>
      <c r="C79">
        <v>1002</v>
      </c>
      <c r="D79">
        <v>298</v>
      </c>
      <c r="E79">
        <v>248</v>
      </c>
      <c r="F79">
        <v>456</v>
      </c>
    </row>
    <row r="81" spans="1:22" s="12" customFormat="1" x14ac:dyDescent="0.25"/>
    <row r="84" spans="1:22" x14ac:dyDescent="0.25">
      <c r="A84" t="s">
        <v>62</v>
      </c>
    </row>
    <row r="85" spans="1:22" x14ac:dyDescent="0.25">
      <c r="A85" t="s">
        <v>1</v>
      </c>
    </row>
    <row r="86" spans="1:22" x14ac:dyDescent="0.25">
      <c r="C86" t="s">
        <v>3</v>
      </c>
      <c r="D86" t="s">
        <v>36</v>
      </c>
    </row>
    <row r="87" spans="1:22" s="1" customFormat="1" ht="120" x14ac:dyDescent="0.25">
      <c r="D87" s="1" t="s">
        <v>37</v>
      </c>
      <c r="E87" s="1" t="s">
        <v>38</v>
      </c>
      <c r="F87" s="1" t="s">
        <v>39</v>
      </c>
      <c r="K87" s="1" t="str">
        <f>C86</f>
        <v>Total</v>
      </c>
      <c r="L87" s="1" t="str">
        <f>D87</f>
        <v>No HS/HS Graduate</v>
      </c>
      <c r="M87" s="1" t="str">
        <f>E87</f>
        <v>Some college/2-year college graduate</v>
      </c>
      <c r="N87" s="1" t="str">
        <f>F87</f>
        <v>4-year college graduate/post-graduate degree</v>
      </c>
      <c r="S87" s="1" t="str">
        <f>K87</f>
        <v>Total</v>
      </c>
      <c r="T87" s="1" t="str">
        <f>L87</f>
        <v>No HS/HS Graduate</v>
      </c>
      <c r="U87" s="1" t="str">
        <f>M87</f>
        <v>Some college/2-year college graduate</v>
      </c>
      <c r="V87" s="1" t="str">
        <f>N87</f>
        <v>4-year college graduate/post-graduate degree</v>
      </c>
    </row>
    <row r="88" spans="1:22" x14ac:dyDescent="0.25">
      <c r="B88" t="s">
        <v>8</v>
      </c>
      <c r="C88">
        <v>166</v>
      </c>
      <c r="D88">
        <v>56</v>
      </c>
      <c r="E88">
        <v>61</v>
      </c>
      <c r="F88">
        <v>49</v>
      </c>
      <c r="J88" t="s">
        <v>8</v>
      </c>
      <c r="K88" s="2">
        <f t="shared" ref="K88:N88" si="28">C88/C95</f>
        <v>0.16616616616616617</v>
      </c>
      <c r="L88" s="2">
        <f t="shared" si="28"/>
        <v>0.16184971098265896</v>
      </c>
      <c r="M88" s="2">
        <f t="shared" si="28"/>
        <v>0.19122257053291536</v>
      </c>
      <c r="N88" s="2">
        <f t="shared" si="28"/>
        <v>0.1467065868263473</v>
      </c>
      <c r="R88" t="s">
        <v>138</v>
      </c>
      <c r="S88" s="3">
        <f>K88+K89</f>
        <v>0.39839839839839841</v>
      </c>
      <c r="T88" s="3">
        <f>L88+L89</f>
        <v>0.39306358381502893</v>
      </c>
      <c r="U88" s="3">
        <f>M88+M89</f>
        <v>0.43260188087774298</v>
      </c>
      <c r="V88" s="3">
        <f>N88+N89</f>
        <v>0.3712574850299401</v>
      </c>
    </row>
    <row r="89" spans="1:22" x14ac:dyDescent="0.25">
      <c r="B89" t="s">
        <v>9</v>
      </c>
      <c r="C89">
        <v>232</v>
      </c>
      <c r="D89">
        <v>80</v>
      </c>
      <c r="E89">
        <v>77</v>
      </c>
      <c r="F89">
        <v>75</v>
      </c>
      <c r="J89" t="s">
        <v>9</v>
      </c>
      <c r="K89" s="2">
        <f t="shared" ref="K89:N89" si="29">C89/C95</f>
        <v>0.23223223223223224</v>
      </c>
      <c r="L89" s="2">
        <f t="shared" si="29"/>
        <v>0.23121387283236994</v>
      </c>
      <c r="M89" s="2">
        <f t="shared" si="29"/>
        <v>0.2413793103448276</v>
      </c>
      <c r="N89" s="2">
        <f t="shared" si="29"/>
        <v>0.22455089820359281</v>
      </c>
      <c r="R89" t="s">
        <v>10</v>
      </c>
      <c r="S89" s="3">
        <f>K90</f>
        <v>0.2032032032032032</v>
      </c>
      <c r="T89" s="3">
        <f>L90</f>
        <v>0.20809248554913296</v>
      </c>
      <c r="U89" s="3">
        <f>M90</f>
        <v>0.23824451410658307</v>
      </c>
      <c r="V89" s="3">
        <f>N90</f>
        <v>0.16467065868263472</v>
      </c>
    </row>
    <row r="90" spans="1:22" x14ac:dyDescent="0.25">
      <c r="B90" t="s">
        <v>10</v>
      </c>
      <c r="C90">
        <v>203</v>
      </c>
      <c r="D90">
        <v>72</v>
      </c>
      <c r="E90">
        <v>76</v>
      </c>
      <c r="F90">
        <v>55</v>
      </c>
      <c r="J90" t="s">
        <v>10</v>
      </c>
      <c r="K90" s="2">
        <f t="shared" ref="K90:N90" si="30">C90/C95</f>
        <v>0.2032032032032032</v>
      </c>
      <c r="L90" s="2">
        <f t="shared" si="30"/>
        <v>0.20809248554913296</v>
      </c>
      <c r="M90" s="2">
        <f t="shared" si="30"/>
        <v>0.23824451410658307</v>
      </c>
      <c r="N90" s="2">
        <f t="shared" si="30"/>
        <v>0.16467065868263472</v>
      </c>
      <c r="R90" t="s">
        <v>139</v>
      </c>
      <c r="S90" s="3">
        <f>K91+K92</f>
        <v>0.24924924924924924</v>
      </c>
      <c r="T90" s="3">
        <f>L91+L92</f>
        <v>0.19364161849710981</v>
      </c>
      <c r="U90" s="3">
        <f>M91+M92</f>
        <v>0.22570532915360503</v>
      </c>
      <c r="V90" s="3">
        <f>N91+N92</f>
        <v>0.32934131736526945</v>
      </c>
    </row>
    <row r="91" spans="1:22" x14ac:dyDescent="0.25">
      <c r="B91" t="s">
        <v>11</v>
      </c>
      <c r="C91">
        <v>149</v>
      </c>
      <c r="D91">
        <v>38</v>
      </c>
      <c r="E91">
        <v>49</v>
      </c>
      <c r="F91">
        <v>62</v>
      </c>
      <c r="J91" t="s">
        <v>11</v>
      </c>
      <c r="K91" s="2">
        <f t="shared" ref="K91:N91" si="31">C91/C95</f>
        <v>0.14914914914914915</v>
      </c>
      <c r="L91" s="2">
        <f t="shared" si="31"/>
        <v>0.10982658959537572</v>
      </c>
      <c r="M91" s="2">
        <f t="shared" si="31"/>
        <v>0.15360501567398119</v>
      </c>
      <c r="N91" s="2">
        <f t="shared" si="31"/>
        <v>0.18562874251497005</v>
      </c>
      <c r="R91" t="s">
        <v>140</v>
      </c>
      <c r="S91" s="3">
        <f>K93+K94</f>
        <v>0.14914914914914917</v>
      </c>
      <c r="T91" s="3">
        <f>L93+L94</f>
        <v>0.20520231213872833</v>
      </c>
      <c r="U91" s="3">
        <f>M93+M94</f>
        <v>0.10344827586206898</v>
      </c>
      <c r="V91" s="3">
        <f>N93+N94</f>
        <v>0.1347305389221557</v>
      </c>
    </row>
    <row r="92" spans="1:22" x14ac:dyDescent="0.25">
      <c r="B92" t="s">
        <v>12</v>
      </c>
      <c r="C92">
        <v>100</v>
      </c>
      <c r="D92">
        <v>29</v>
      </c>
      <c r="E92">
        <v>23</v>
      </c>
      <c r="F92">
        <v>48</v>
      </c>
      <c r="J92" t="s">
        <v>12</v>
      </c>
      <c r="K92" s="2">
        <f t="shared" ref="K92:N92" si="32">C92/C95</f>
        <v>0.10010010010010011</v>
      </c>
      <c r="L92" s="2">
        <f t="shared" si="32"/>
        <v>8.3815028901734104E-2</v>
      </c>
      <c r="M92" s="2">
        <f t="shared" si="32"/>
        <v>7.2100313479623826E-2</v>
      </c>
      <c r="N92" s="2">
        <f t="shared" si="32"/>
        <v>0.1437125748502994</v>
      </c>
    </row>
    <row r="93" spans="1:22" x14ac:dyDescent="0.25">
      <c r="B93" t="s">
        <v>13</v>
      </c>
      <c r="C93">
        <v>65</v>
      </c>
      <c r="D93">
        <v>37</v>
      </c>
      <c r="E93">
        <v>15</v>
      </c>
      <c r="F93">
        <v>13</v>
      </c>
      <c r="J93" t="s">
        <v>13</v>
      </c>
      <c r="K93" s="2">
        <f t="shared" ref="K93:N93" si="33">C93/C95</f>
        <v>6.506506506506507E-2</v>
      </c>
      <c r="L93" s="2">
        <f t="shared" si="33"/>
        <v>0.1069364161849711</v>
      </c>
      <c r="M93" s="2">
        <f t="shared" si="33"/>
        <v>4.7021943573667714E-2</v>
      </c>
      <c r="N93" s="2">
        <f t="shared" si="33"/>
        <v>3.8922155688622756E-2</v>
      </c>
    </row>
    <row r="94" spans="1:22" x14ac:dyDescent="0.25">
      <c r="B94" t="s">
        <v>14</v>
      </c>
      <c r="C94">
        <v>84</v>
      </c>
      <c r="D94">
        <v>34</v>
      </c>
      <c r="E94">
        <v>18</v>
      </c>
      <c r="F94">
        <v>32</v>
      </c>
      <c r="J94" t="s">
        <v>14</v>
      </c>
      <c r="K94" s="2">
        <f t="shared" ref="K94:N94" si="34">C94/C95</f>
        <v>8.408408408408409E-2</v>
      </c>
      <c r="L94" s="2">
        <f t="shared" si="34"/>
        <v>9.8265895953757232E-2</v>
      </c>
      <c r="M94" s="2">
        <f t="shared" si="34"/>
        <v>5.6426332288401257E-2</v>
      </c>
      <c r="N94" s="2">
        <f t="shared" si="34"/>
        <v>9.580838323353294E-2</v>
      </c>
    </row>
    <row r="95" spans="1:22" x14ac:dyDescent="0.25">
      <c r="A95" t="s">
        <v>3</v>
      </c>
      <c r="C95">
        <v>999</v>
      </c>
      <c r="D95">
        <v>346</v>
      </c>
      <c r="E95">
        <v>319</v>
      </c>
      <c r="F95">
        <v>334</v>
      </c>
    </row>
    <row r="97" spans="1:23" s="12" customFormat="1" x14ac:dyDescent="0.25"/>
    <row r="100" spans="1:23" x14ac:dyDescent="0.25">
      <c r="A100" t="s">
        <v>63</v>
      </c>
    </row>
    <row r="101" spans="1:23" x14ac:dyDescent="0.25">
      <c r="A101" t="s">
        <v>1</v>
      </c>
    </row>
    <row r="102" spans="1:23" x14ac:dyDescent="0.25">
      <c r="C102" t="s">
        <v>3</v>
      </c>
      <c r="D102" t="s">
        <v>41</v>
      </c>
    </row>
    <row r="103" spans="1:23" s="1" customFormat="1" ht="60" x14ac:dyDescent="0.25">
      <c r="D103" s="1" t="s">
        <v>42</v>
      </c>
      <c r="E103" s="1" t="s">
        <v>43</v>
      </c>
      <c r="F103" s="1" t="s">
        <v>44</v>
      </c>
      <c r="G103" s="1" t="s">
        <v>45</v>
      </c>
      <c r="K103" s="1" t="str">
        <f>C102</f>
        <v>Total</v>
      </c>
      <c r="L103" s="1" t="str">
        <f>D103</f>
        <v>Central City</v>
      </c>
      <c r="M103" s="1" t="str">
        <f>E103</f>
        <v>Urban Suburb</v>
      </c>
      <c r="N103" s="1" t="str">
        <f>F103</f>
        <v>Surrounding Suburban County</v>
      </c>
      <c r="O103" s="1" t="str">
        <f>G103</f>
        <v>Rural County</v>
      </c>
      <c r="S103" s="1" t="str">
        <f>K103</f>
        <v>Total</v>
      </c>
      <c r="T103" s="1" t="str">
        <f>L103</f>
        <v>Central City</v>
      </c>
      <c r="U103" s="1" t="str">
        <f>M103</f>
        <v>Urban Suburb</v>
      </c>
      <c r="V103" s="1" t="str">
        <f>N103</f>
        <v>Surrounding Suburban County</v>
      </c>
      <c r="W103" s="1" t="str">
        <f>O103</f>
        <v>Rural County</v>
      </c>
    </row>
    <row r="104" spans="1:23" x14ac:dyDescent="0.25">
      <c r="B104" t="s">
        <v>8</v>
      </c>
      <c r="C104">
        <v>167</v>
      </c>
      <c r="D104">
        <v>39</v>
      </c>
      <c r="E104">
        <v>43</v>
      </c>
      <c r="F104">
        <v>45</v>
      </c>
      <c r="G104">
        <v>40</v>
      </c>
      <c r="J104" t="s">
        <v>8</v>
      </c>
      <c r="K104" s="2">
        <f t="shared" ref="K104:O104" si="35">C104/C111</f>
        <v>0.16700000000000001</v>
      </c>
      <c r="L104" s="2">
        <f t="shared" si="35"/>
        <v>0.13780918727915195</v>
      </c>
      <c r="M104" s="2">
        <f t="shared" si="35"/>
        <v>0.18220338983050846</v>
      </c>
      <c r="N104" s="2">
        <f t="shared" si="35"/>
        <v>0.15306122448979592</v>
      </c>
      <c r="O104" s="2">
        <f t="shared" si="35"/>
        <v>0.21390374331550802</v>
      </c>
      <c r="R104" t="s">
        <v>138</v>
      </c>
      <c r="S104" s="3">
        <f>K104+K105</f>
        <v>0.39900000000000002</v>
      </c>
      <c r="T104" s="3">
        <f>L104+L105</f>
        <v>0.37455830388692579</v>
      </c>
      <c r="U104" s="3">
        <f>M104+M105</f>
        <v>0.36864406779661019</v>
      </c>
      <c r="V104" s="3">
        <f>N104+N105</f>
        <v>0.445578231292517</v>
      </c>
      <c r="W104" s="3">
        <f>O104+O105</f>
        <v>0.40106951871657753</v>
      </c>
    </row>
    <row r="105" spans="1:23" x14ac:dyDescent="0.25">
      <c r="B105" t="s">
        <v>9</v>
      </c>
      <c r="C105">
        <v>232</v>
      </c>
      <c r="D105">
        <v>67</v>
      </c>
      <c r="E105">
        <v>44</v>
      </c>
      <c r="F105">
        <v>86</v>
      </c>
      <c r="G105">
        <v>35</v>
      </c>
      <c r="J105" t="s">
        <v>9</v>
      </c>
      <c r="K105" s="2">
        <f t="shared" ref="K105:O105" si="36">C105/C111</f>
        <v>0.23200000000000001</v>
      </c>
      <c r="L105" s="2">
        <f t="shared" si="36"/>
        <v>0.23674911660777384</v>
      </c>
      <c r="M105" s="2">
        <f t="shared" si="36"/>
        <v>0.1864406779661017</v>
      </c>
      <c r="N105" s="2">
        <f t="shared" si="36"/>
        <v>0.29251700680272108</v>
      </c>
      <c r="O105" s="2">
        <f t="shared" si="36"/>
        <v>0.18716577540106952</v>
      </c>
      <c r="R105" t="s">
        <v>10</v>
      </c>
      <c r="S105" s="3">
        <f>K106</f>
        <v>0.20300000000000001</v>
      </c>
      <c r="T105" s="3">
        <f>L106</f>
        <v>0.19081272084805653</v>
      </c>
      <c r="U105" s="3">
        <f>M106</f>
        <v>0.19915254237288135</v>
      </c>
      <c r="V105" s="3">
        <f>N106</f>
        <v>0.21768707482993196</v>
      </c>
      <c r="W105" s="3">
        <f>O106</f>
        <v>0.20320855614973263</v>
      </c>
    </row>
    <row r="106" spans="1:23" x14ac:dyDescent="0.25">
      <c r="B106" t="s">
        <v>10</v>
      </c>
      <c r="C106">
        <v>203</v>
      </c>
      <c r="D106">
        <v>54</v>
      </c>
      <c r="E106">
        <v>47</v>
      </c>
      <c r="F106">
        <v>64</v>
      </c>
      <c r="G106">
        <v>38</v>
      </c>
      <c r="J106" t="s">
        <v>10</v>
      </c>
      <c r="K106" s="2">
        <f t="shared" ref="K106:O106" si="37">C106/C111</f>
        <v>0.20300000000000001</v>
      </c>
      <c r="L106" s="2">
        <f t="shared" si="37"/>
        <v>0.19081272084805653</v>
      </c>
      <c r="M106" s="2">
        <f t="shared" si="37"/>
        <v>0.19915254237288135</v>
      </c>
      <c r="N106" s="2">
        <f t="shared" si="37"/>
        <v>0.21768707482993196</v>
      </c>
      <c r="O106" s="2">
        <f t="shared" si="37"/>
        <v>0.20320855614973263</v>
      </c>
      <c r="R106" t="s">
        <v>139</v>
      </c>
      <c r="S106" s="3">
        <f>K107+K108</f>
        <v>0.249</v>
      </c>
      <c r="T106" s="3">
        <f>L107+L108</f>
        <v>0.26855123674911663</v>
      </c>
      <c r="U106" s="3">
        <f>M107+M108</f>
        <v>0.27542372881355931</v>
      </c>
      <c r="V106" s="3">
        <f>N107+N108</f>
        <v>0.22789115646258504</v>
      </c>
      <c r="W106" s="3">
        <f>O107+O108</f>
        <v>0.21925133689839571</v>
      </c>
    </row>
    <row r="107" spans="1:23" x14ac:dyDescent="0.25">
      <c r="B107" t="s">
        <v>11</v>
      </c>
      <c r="C107">
        <v>150</v>
      </c>
      <c r="D107">
        <v>46</v>
      </c>
      <c r="E107">
        <v>33</v>
      </c>
      <c r="F107">
        <v>44</v>
      </c>
      <c r="G107">
        <v>27</v>
      </c>
      <c r="J107" t="s">
        <v>11</v>
      </c>
      <c r="K107" s="2">
        <f t="shared" ref="K107:O107" si="38">C107/C111</f>
        <v>0.15</v>
      </c>
      <c r="L107" s="2">
        <f t="shared" si="38"/>
        <v>0.16254416961130741</v>
      </c>
      <c r="M107" s="2">
        <f t="shared" si="38"/>
        <v>0.13983050847457626</v>
      </c>
      <c r="N107" s="2">
        <f t="shared" si="38"/>
        <v>0.14965986394557823</v>
      </c>
      <c r="O107" s="2">
        <f t="shared" si="38"/>
        <v>0.14438502673796791</v>
      </c>
      <c r="R107" t="s">
        <v>140</v>
      </c>
      <c r="S107" s="3">
        <f>K109+K110</f>
        <v>0.14900000000000002</v>
      </c>
      <c r="T107" s="3">
        <f>L109+L110</f>
        <v>0.16607773851590107</v>
      </c>
      <c r="U107" s="3">
        <f>M109+M110</f>
        <v>0.15677966101694915</v>
      </c>
      <c r="V107" s="3">
        <f>N109+N110</f>
        <v>0.108843537414966</v>
      </c>
      <c r="W107" s="3">
        <f>O109+O110</f>
        <v>0.1764705882352941</v>
      </c>
    </row>
    <row r="108" spans="1:23" x14ac:dyDescent="0.25">
      <c r="B108" t="s">
        <v>12</v>
      </c>
      <c r="C108">
        <v>99</v>
      </c>
      <c r="D108">
        <v>30</v>
      </c>
      <c r="E108">
        <v>32</v>
      </c>
      <c r="F108">
        <v>23</v>
      </c>
      <c r="G108">
        <v>14</v>
      </c>
      <c r="J108" t="s">
        <v>12</v>
      </c>
      <c r="K108" s="2">
        <f t="shared" ref="K108:O108" si="39">C108/C111</f>
        <v>9.9000000000000005E-2</v>
      </c>
      <c r="L108" s="2">
        <f t="shared" si="39"/>
        <v>0.10600706713780919</v>
      </c>
      <c r="M108" s="2">
        <f t="shared" si="39"/>
        <v>0.13559322033898305</v>
      </c>
      <c r="N108" s="2">
        <f t="shared" si="39"/>
        <v>7.8231292517006806E-2</v>
      </c>
      <c r="O108" s="2">
        <f t="shared" si="39"/>
        <v>7.4866310160427801E-2</v>
      </c>
    </row>
    <row r="109" spans="1:23" x14ac:dyDescent="0.25">
      <c r="B109" t="s">
        <v>13</v>
      </c>
      <c r="C109">
        <v>66</v>
      </c>
      <c r="D109">
        <v>23</v>
      </c>
      <c r="E109">
        <v>12</v>
      </c>
      <c r="F109">
        <v>15</v>
      </c>
      <c r="G109">
        <v>16</v>
      </c>
      <c r="J109" t="s">
        <v>13</v>
      </c>
      <c r="K109" s="2">
        <f t="shared" ref="K109:O109" si="40">C109/C111</f>
        <v>6.6000000000000003E-2</v>
      </c>
      <c r="L109" s="2">
        <f t="shared" si="40"/>
        <v>8.1272084805653705E-2</v>
      </c>
      <c r="M109" s="2">
        <f t="shared" si="40"/>
        <v>5.0847457627118647E-2</v>
      </c>
      <c r="N109" s="2">
        <f t="shared" si="40"/>
        <v>5.1020408163265307E-2</v>
      </c>
      <c r="O109" s="2">
        <f t="shared" si="40"/>
        <v>8.5561497326203204E-2</v>
      </c>
    </row>
    <row r="110" spans="1:23" x14ac:dyDescent="0.25">
      <c r="B110" t="s">
        <v>14</v>
      </c>
      <c r="C110">
        <v>83</v>
      </c>
      <c r="D110">
        <v>24</v>
      </c>
      <c r="E110">
        <v>25</v>
      </c>
      <c r="F110">
        <v>17</v>
      </c>
      <c r="G110">
        <v>17</v>
      </c>
      <c r="J110" t="s">
        <v>14</v>
      </c>
      <c r="K110" s="2">
        <f t="shared" ref="K110:O110" si="41">C110/C111</f>
        <v>8.3000000000000004E-2</v>
      </c>
      <c r="L110" s="2">
        <f t="shared" si="41"/>
        <v>8.4805653710247356E-2</v>
      </c>
      <c r="M110" s="2">
        <f t="shared" si="41"/>
        <v>0.1059322033898305</v>
      </c>
      <c r="N110" s="2">
        <f t="shared" si="41"/>
        <v>5.7823129251700682E-2</v>
      </c>
      <c r="O110" s="2">
        <f t="shared" si="41"/>
        <v>9.0909090909090912E-2</v>
      </c>
    </row>
    <row r="111" spans="1:23" x14ac:dyDescent="0.25">
      <c r="A111" t="s">
        <v>3</v>
      </c>
      <c r="C111">
        <v>1000</v>
      </c>
      <c r="D111">
        <v>283</v>
      </c>
      <c r="E111">
        <v>236</v>
      </c>
      <c r="F111">
        <v>294</v>
      </c>
      <c r="G111">
        <v>187</v>
      </c>
    </row>
    <row r="113" spans="1:22" s="12" customFormat="1" x14ac:dyDescent="0.25"/>
    <row r="116" spans="1:22" x14ac:dyDescent="0.25">
      <c r="A116" t="s">
        <v>64</v>
      </c>
    </row>
    <row r="117" spans="1:22" x14ac:dyDescent="0.25">
      <c r="A117" t="s">
        <v>1</v>
      </c>
    </row>
    <row r="118" spans="1:22" x14ac:dyDescent="0.25">
      <c r="C118" t="s">
        <v>3</v>
      </c>
      <c r="D118" t="s">
        <v>47</v>
      </c>
    </row>
    <row r="119" spans="1:22" s="1" customFormat="1" ht="80" x14ac:dyDescent="0.25">
      <c r="D119" s="1" t="s">
        <v>48</v>
      </c>
      <c r="E119" s="1" t="s">
        <v>49</v>
      </c>
      <c r="F119" s="1" t="s">
        <v>50</v>
      </c>
      <c r="K119" s="1" t="str">
        <f>C118</f>
        <v>Total</v>
      </c>
      <c r="L119" s="1" t="str">
        <f>D119</f>
        <v>Most of the time</v>
      </c>
      <c r="M119" s="1" t="str">
        <f>E119</f>
        <v>Some of the time/Only now and then</v>
      </c>
      <c r="N119" s="1" t="str">
        <f>F119</f>
        <v>Hardly at all/Don't know</v>
      </c>
      <c r="S119" s="1" t="str">
        <f>K119</f>
        <v>Total</v>
      </c>
      <c r="T119" s="1" t="str">
        <f>L119</f>
        <v>Most of the time</v>
      </c>
      <c r="U119" s="1" t="str">
        <f>M119</f>
        <v>Some of the time/Only now and then</v>
      </c>
      <c r="V119" s="1" t="str">
        <f>N119</f>
        <v>Hardly at all/Don't know</v>
      </c>
    </row>
    <row r="120" spans="1:22" x14ac:dyDescent="0.25">
      <c r="B120" t="s">
        <v>8</v>
      </c>
      <c r="C120">
        <v>166</v>
      </c>
      <c r="D120">
        <v>92</v>
      </c>
      <c r="E120">
        <v>57</v>
      </c>
      <c r="F120">
        <v>17</v>
      </c>
      <c r="J120" t="s">
        <v>8</v>
      </c>
      <c r="K120" s="2">
        <f t="shared" ref="K120:N120" si="42">C120/C127</f>
        <v>0.16600000000000001</v>
      </c>
      <c r="L120" s="2">
        <f t="shared" si="42"/>
        <v>0.22009569377990432</v>
      </c>
      <c r="M120" s="2">
        <f t="shared" si="42"/>
        <v>0.12610619469026549</v>
      </c>
      <c r="N120" s="2">
        <f t="shared" si="42"/>
        <v>0.13076923076923078</v>
      </c>
      <c r="R120" t="s">
        <v>138</v>
      </c>
      <c r="S120" s="3">
        <f>K120+K121</f>
        <v>0.39900000000000002</v>
      </c>
      <c r="T120" s="3">
        <f>L120+L121</f>
        <v>0.4425837320574163</v>
      </c>
      <c r="U120" s="3">
        <f>M120+M121</f>
        <v>0.3915929203539823</v>
      </c>
      <c r="V120" s="3">
        <f>N120+N121</f>
        <v>0.2846153846153846</v>
      </c>
    </row>
    <row r="121" spans="1:22" x14ac:dyDescent="0.25">
      <c r="B121" t="s">
        <v>9</v>
      </c>
      <c r="C121">
        <v>233</v>
      </c>
      <c r="D121">
        <v>93</v>
      </c>
      <c r="E121">
        <v>120</v>
      </c>
      <c r="F121">
        <v>20</v>
      </c>
      <c r="J121" t="s">
        <v>9</v>
      </c>
      <c r="K121" s="2">
        <f t="shared" ref="K121:N121" si="43">C121/C127</f>
        <v>0.23300000000000001</v>
      </c>
      <c r="L121" s="2">
        <f t="shared" si="43"/>
        <v>0.22248803827751196</v>
      </c>
      <c r="M121" s="2">
        <f t="shared" si="43"/>
        <v>0.26548672566371684</v>
      </c>
      <c r="N121" s="2">
        <f t="shared" si="43"/>
        <v>0.15384615384615385</v>
      </c>
      <c r="R121" t="s">
        <v>10</v>
      </c>
      <c r="S121" s="3">
        <f>K122</f>
        <v>0.20300000000000001</v>
      </c>
      <c r="T121" s="3">
        <f>L122</f>
        <v>0.1674641148325359</v>
      </c>
      <c r="U121" s="3">
        <f>M122</f>
        <v>0.24115044247787609</v>
      </c>
      <c r="V121" s="3">
        <f>N122</f>
        <v>0.18461538461538463</v>
      </c>
    </row>
    <row r="122" spans="1:22" x14ac:dyDescent="0.25">
      <c r="B122" t="s">
        <v>10</v>
      </c>
      <c r="C122">
        <v>203</v>
      </c>
      <c r="D122">
        <v>70</v>
      </c>
      <c r="E122">
        <v>109</v>
      </c>
      <c r="F122">
        <v>24</v>
      </c>
      <c r="J122" t="s">
        <v>10</v>
      </c>
      <c r="K122" s="2">
        <f t="shared" ref="K122:N122" si="44">C122/C127</f>
        <v>0.20300000000000001</v>
      </c>
      <c r="L122" s="2">
        <f t="shared" si="44"/>
        <v>0.1674641148325359</v>
      </c>
      <c r="M122" s="2">
        <f t="shared" si="44"/>
        <v>0.24115044247787609</v>
      </c>
      <c r="N122" s="2">
        <f t="shared" si="44"/>
        <v>0.18461538461538463</v>
      </c>
      <c r="R122" t="s">
        <v>139</v>
      </c>
      <c r="S122" s="3">
        <f>K123+K124</f>
        <v>0.249</v>
      </c>
      <c r="T122" s="3">
        <f>L123+L124</f>
        <v>0.28229665071770338</v>
      </c>
      <c r="U122" s="3">
        <f>M123+M124</f>
        <v>0.24778761061946902</v>
      </c>
      <c r="V122" s="3">
        <f>N123+N124</f>
        <v>0.14615384615384616</v>
      </c>
    </row>
    <row r="123" spans="1:22" x14ac:dyDescent="0.25">
      <c r="B123" t="s">
        <v>11</v>
      </c>
      <c r="C123">
        <v>150</v>
      </c>
      <c r="D123">
        <v>67</v>
      </c>
      <c r="E123">
        <v>67</v>
      </c>
      <c r="F123">
        <v>16</v>
      </c>
      <c r="J123" t="s">
        <v>11</v>
      </c>
      <c r="K123" s="2">
        <f t="shared" ref="K123:N123" si="45">C123/C127</f>
        <v>0.15</v>
      </c>
      <c r="L123" s="2">
        <f t="shared" si="45"/>
        <v>0.16028708133971292</v>
      </c>
      <c r="M123" s="2">
        <f t="shared" si="45"/>
        <v>0.14823008849557523</v>
      </c>
      <c r="N123" s="2">
        <f t="shared" si="45"/>
        <v>0.12307692307692308</v>
      </c>
      <c r="R123" t="s">
        <v>140</v>
      </c>
      <c r="S123" s="3">
        <f>K125+K126</f>
        <v>0.14900000000000002</v>
      </c>
      <c r="T123" s="3">
        <f>L125+L126</f>
        <v>0.1076555023923445</v>
      </c>
      <c r="U123" s="3">
        <f>M125+M126</f>
        <v>0.11946902654867256</v>
      </c>
      <c r="V123" s="3">
        <f>N125+N126</f>
        <v>0.38461538461538464</v>
      </c>
    </row>
    <row r="124" spans="1:22" x14ac:dyDescent="0.25">
      <c r="B124" t="s">
        <v>12</v>
      </c>
      <c r="C124">
        <v>99</v>
      </c>
      <c r="D124">
        <v>51</v>
      </c>
      <c r="E124">
        <v>45</v>
      </c>
      <c r="F124">
        <v>3</v>
      </c>
      <c r="J124" t="s">
        <v>12</v>
      </c>
      <c r="K124" s="2">
        <f t="shared" ref="K124:N124" si="46">C124/C127</f>
        <v>9.9000000000000005E-2</v>
      </c>
      <c r="L124" s="2">
        <f t="shared" si="46"/>
        <v>0.12200956937799043</v>
      </c>
      <c r="M124" s="2">
        <f t="shared" si="46"/>
        <v>9.9557522123893807E-2</v>
      </c>
      <c r="N124" s="2">
        <f t="shared" si="46"/>
        <v>2.3076923076923078E-2</v>
      </c>
    </row>
    <row r="125" spans="1:22" x14ac:dyDescent="0.25">
      <c r="B125" t="s">
        <v>13</v>
      </c>
      <c r="C125">
        <v>65</v>
      </c>
      <c r="D125">
        <v>17</v>
      </c>
      <c r="E125">
        <v>22</v>
      </c>
      <c r="F125">
        <v>26</v>
      </c>
      <c r="J125" t="s">
        <v>13</v>
      </c>
      <c r="K125" s="2">
        <f t="shared" ref="K125:N125" si="47">C125/C127</f>
        <v>6.5000000000000002E-2</v>
      </c>
      <c r="L125" s="2">
        <f t="shared" si="47"/>
        <v>4.0669856459330141E-2</v>
      </c>
      <c r="M125" s="2">
        <f t="shared" si="47"/>
        <v>4.8672566371681415E-2</v>
      </c>
      <c r="N125" s="2">
        <f t="shared" si="47"/>
        <v>0.2</v>
      </c>
    </row>
    <row r="126" spans="1:22" x14ac:dyDescent="0.25">
      <c r="B126" t="s">
        <v>14</v>
      </c>
      <c r="C126">
        <v>84</v>
      </c>
      <c r="D126">
        <v>28</v>
      </c>
      <c r="E126">
        <v>32</v>
      </c>
      <c r="F126">
        <v>24</v>
      </c>
      <c r="J126" t="s">
        <v>14</v>
      </c>
      <c r="K126" s="2">
        <f t="shared" ref="K126:N126" si="48">C126/C127</f>
        <v>8.4000000000000005E-2</v>
      </c>
      <c r="L126" s="2">
        <f t="shared" si="48"/>
        <v>6.6985645933014357E-2</v>
      </c>
      <c r="M126" s="2">
        <f t="shared" si="48"/>
        <v>7.0796460176991149E-2</v>
      </c>
      <c r="N126" s="2">
        <f t="shared" si="48"/>
        <v>0.18461538461538463</v>
      </c>
    </row>
    <row r="127" spans="1:22" x14ac:dyDescent="0.25">
      <c r="A127" t="s">
        <v>3</v>
      </c>
      <c r="C127">
        <v>1000</v>
      </c>
      <c r="D127">
        <v>418</v>
      </c>
      <c r="E127">
        <v>452</v>
      </c>
      <c r="F127">
        <v>130</v>
      </c>
    </row>
    <row r="129" spans="1:23" s="12" customFormat="1" x14ac:dyDescent="0.25"/>
    <row r="132" spans="1:23" x14ac:dyDescent="0.25">
      <c r="A132" t="s">
        <v>65</v>
      </c>
    </row>
    <row r="133" spans="1:23" x14ac:dyDescent="0.25">
      <c r="A133" t="s">
        <v>1</v>
      </c>
    </row>
    <row r="134" spans="1:23" x14ac:dyDescent="0.25">
      <c r="C134" t="s">
        <v>3</v>
      </c>
      <c r="D134" t="s">
        <v>52</v>
      </c>
    </row>
    <row r="135" spans="1:23" s="1" customFormat="1" ht="100" x14ac:dyDescent="0.25">
      <c r="D135" s="1" t="s">
        <v>53</v>
      </c>
      <c r="E135" s="1" t="s">
        <v>54</v>
      </c>
      <c r="F135" s="1" t="s">
        <v>55</v>
      </c>
      <c r="G135" s="1" t="s">
        <v>56</v>
      </c>
      <c r="K135" s="1" t="str">
        <f>C134</f>
        <v>Total</v>
      </c>
      <c r="L135" s="1" t="str">
        <f>D135</f>
        <v>Voted for Kamala Harris in 2024</v>
      </c>
      <c r="M135" s="1" t="str">
        <f>E135</f>
        <v>Voted for Donald Trump in 2024</v>
      </c>
      <c r="N135" s="1" t="str">
        <f>F135</f>
        <v>Voted third party presidential candidate in 2024</v>
      </c>
      <c r="O135" s="1" t="str">
        <f>G135</f>
        <v>Did not vote in 2024</v>
      </c>
      <c r="S135" s="1" t="str">
        <f>K135</f>
        <v>Total</v>
      </c>
      <c r="T135" s="1" t="str">
        <f>L135</f>
        <v>Voted for Kamala Harris in 2024</v>
      </c>
      <c r="U135" s="1" t="str">
        <f>M135</f>
        <v>Voted for Donald Trump in 2024</v>
      </c>
      <c r="V135" s="1" t="str">
        <f>N135</f>
        <v>Voted third party presidential candidate in 2024</v>
      </c>
      <c r="W135" s="1" t="str">
        <f>O135</f>
        <v>Did not vote in 2024</v>
      </c>
    </row>
    <row r="136" spans="1:23" x14ac:dyDescent="0.25">
      <c r="B136" t="s">
        <v>8</v>
      </c>
      <c r="C136">
        <v>166</v>
      </c>
      <c r="D136">
        <v>57</v>
      </c>
      <c r="E136">
        <v>80</v>
      </c>
      <c r="F136">
        <v>0</v>
      </c>
      <c r="G136">
        <v>29</v>
      </c>
      <c r="J136" t="s">
        <v>8</v>
      </c>
      <c r="K136" s="2">
        <f t="shared" ref="K136:O136" si="49">C136/C143</f>
        <v>0.16616616616616617</v>
      </c>
      <c r="L136" s="2">
        <f t="shared" si="49"/>
        <v>0.15531335149863759</v>
      </c>
      <c r="M136" s="2">
        <f t="shared" si="49"/>
        <v>0.20942408376963351</v>
      </c>
      <c r="N136" s="2">
        <f t="shared" si="49"/>
        <v>0</v>
      </c>
      <c r="O136" s="2">
        <f t="shared" si="49"/>
        <v>0.11836734693877551</v>
      </c>
      <c r="R136" t="s">
        <v>138</v>
      </c>
      <c r="S136" s="3">
        <f>K136+K137</f>
        <v>0.39839839839839841</v>
      </c>
      <c r="T136" s="3">
        <f>L136+L137</f>
        <v>0.34332425068119887</v>
      </c>
      <c r="U136" s="3">
        <f>M136+M137</f>
        <v>0.52617801047120416</v>
      </c>
      <c r="V136" s="3">
        <f>N136+N137</f>
        <v>0</v>
      </c>
      <c r="W136" s="3">
        <f>O136+O137</f>
        <v>0.28979591836734697</v>
      </c>
    </row>
    <row r="137" spans="1:23" x14ac:dyDescent="0.25">
      <c r="B137" t="s">
        <v>9</v>
      </c>
      <c r="C137">
        <v>232</v>
      </c>
      <c r="D137">
        <v>69</v>
      </c>
      <c r="E137">
        <v>121</v>
      </c>
      <c r="F137">
        <v>0</v>
      </c>
      <c r="G137">
        <v>42</v>
      </c>
      <c r="J137" t="s">
        <v>9</v>
      </c>
      <c r="K137" s="2">
        <f t="shared" ref="K137:O137" si="50">C137/C143</f>
        <v>0.23223223223223224</v>
      </c>
      <c r="L137" s="2">
        <f t="shared" si="50"/>
        <v>0.18801089918256131</v>
      </c>
      <c r="M137" s="2">
        <f t="shared" si="50"/>
        <v>0.31675392670157065</v>
      </c>
      <c r="N137" s="2">
        <f t="shared" si="50"/>
        <v>0</v>
      </c>
      <c r="O137" s="2">
        <f t="shared" si="50"/>
        <v>0.17142857142857143</v>
      </c>
      <c r="R137" t="s">
        <v>10</v>
      </c>
      <c r="S137" s="3">
        <f>K138</f>
        <v>0.20420420420420421</v>
      </c>
      <c r="T137" s="3">
        <f>L138</f>
        <v>0.20435967302452315</v>
      </c>
      <c r="U137" s="3">
        <f>M138</f>
        <v>0.19109947643979058</v>
      </c>
      <c r="V137" s="3">
        <f>N138</f>
        <v>0.2</v>
      </c>
      <c r="W137" s="3">
        <f>O138</f>
        <v>0.22448979591836735</v>
      </c>
    </row>
    <row r="138" spans="1:23" x14ac:dyDescent="0.25">
      <c r="B138" t="s">
        <v>10</v>
      </c>
      <c r="C138">
        <v>204</v>
      </c>
      <c r="D138">
        <v>75</v>
      </c>
      <c r="E138">
        <v>73</v>
      </c>
      <c r="F138">
        <v>1</v>
      </c>
      <c r="G138">
        <v>55</v>
      </c>
      <c r="J138" t="s">
        <v>10</v>
      </c>
      <c r="K138" s="2">
        <f t="shared" ref="K138:O138" si="51">C138/C143</f>
        <v>0.20420420420420421</v>
      </c>
      <c r="L138" s="2">
        <f t="shared" si="51"/>
        <v>0.20435967302452315</v>
      </c>
      <c r="M138" s="2">
        <f t="shared" si="51"/>
        <v>0.19109947643979058</v>
      </c>
      <c r="N138" s="2">
        <f t="shared" si="51"/>
        <v>0.2</v>
      </c>
      <c r="O138" s="2">
        <f t="shared" si="51"/>
        <v>0.22448979591836735</v>
      </c>
      <c r="R138" t="s">
        <v>139</v>
      </c>
      <c r="S138" s="3">
        <f>K139+K140</f>
        <v>0.25025025025025027</v>
      </c>
      <c r="T138" s="3">
        <f>L139+L140</f>
        <v>0.29427792915531337</v>
      </c>
      <c r="U138" s="3">
        <f>M139+M140</f>
        <v>0.193717277486911</v>
      </c>
      <c r="V138" s="3">
        <f>N139+N140</f>
        <v>0.60000000000000009</v>
      </c>
      <c r="W138" s="3">
        <f>O139+O140</f>
        <v>0.26530612244897961</v>
      </c>
    </row>
    <row r="139" spans="1:23" x14ac:dyDescent="0.25">
      <c r="B139" t="s">
        <v>11</v>
      </c>
      <c r="C139">
        <v>150</v>
      </c>
      <c r="D139">
        <v>57</v>
      </c>
      <c r="E139">
        <v>51</v>
      </c>
      <c r="F139">
        <v>1</v>
      </c>
      <c r="G139">
        <v>41</v>
      </c>
      <c r="J139" t="s">
        <v>11</v>
      </c>
      <c r="K139" s="2">
        <f t="shared" ref="K139:O139" si="52">C139/C143</f>
        <v>0.15015015015015015</v>
      </c>
      <c r="L139" s="2">
        <f t="shared" si="52"/>
        <v>0.15531335149863759</v>
      </c>
      <c r="M139" s="2">
        <f t="shared" si="52"/>
        <v>0.13350785340314136</v>
      </c>
      <c r="N139" s="2">
        <f t="shared" si="52"/>
        <v>0.2</v>
      </c>
      <c r="O139" s="2">
        <f t="shared" si="52"/>
        <v>0.16734693877551021</v>
      </c>
      <c r="R139" t="s">
        <v>140</v>
      </c>
      <c r="S139" s="3">
        <f>K141+K142</f>
        <v>0.14714714714714716</v>
      </c>
      <c r="T139" s="3">
        <f>L141+L142</f>
        <v>0.15803814713896458</v>
      </c>
      <c r="U139" s="3">
        <f>M141+M142</f>
        <v>8.9005235602094238E-2</v>
      </c>
      <c r="V139" s="3">
        <f>N141+N142</f>
        <v>0.2</v>
      </c>
      <c r="W139" s="3">
        <f>O141+O142</f>
        <v>0.22040816326530613</v>
      </c>
    </row>
    <row r="140" spans="1:23" x14ac:dyDescent="0.25">
      <c r="B140" t="s">
        <v>12</v>
      </c>
      <c r="C140">
        <v>100</v>
      </c>
      <c r="D140">
        <v>51</v>
      </c>
      <c r="E140">
        <v>23</v>
      </c>
      <c r="F140">
        <v>2</v>
      </c>
      <c r="G140">
        <v>24</v>
      </c>
      <c r="J140" t="s">
        <v>12</v>
      </c>
      <c r="K140" s="2">
        <f t="shared" ref="K140:O140" si="53">C140/C143</f>
        <v>0.10010010010010011</v>
      </c>
      <c r="L140" s="2">
        <f t="shared" si="53"/>
        <v>0.13896457765667575</v>
      </c>
      <c r="M140" s="2">
        <f t="shared" si="53"/>
        <v>6.0209424083769635E-2</v>
      </c>
      <c r="N140" s="2">
        <f t="shared" si="53"/>
        <v>0.4</v>
      </c>
      <c r="O140" s="2">
        <f t="shared" si="53"/>
        <v>9.7959183673469383E-2</v>
      </c>
    </row>
    <row r="141" spans="1:23" x14ac:dyDescent="0.25">
      <c r="B141" t="s">
        <v>13</v>
      </c>
      <c r="C141">
        <v>65</v>
      </c>
      <c r="D141">
        <v>28</v>
      </c>
      <c r="E141">
        <v>12</v>
      </c>
      <c r="F141">
        <v>0</v>
      </c>
      <c r="G141">
        <v>25</v>
      </c>
      <c r="J141" t="s">
        <v>13</v>
      </c>
      <c r="K141" s="2">
        <f t="shared" ref="K141:O141" si="54">C141/C143</f>
        <v>6.506506506506507E-2</v>
      </c>
      <c r="L141" s="2">
        <f t="shared" si="54"/>
        <v>7.6294277929155316E-2</v>
      </c>
      <c r="M141" s="2">
        <f t="shared" si="54"/>
        <v>3.1413612565445025E-2</v>
      </c>
      <c r="N141" s="2">
        <f t="shared" si="54"/>
        <v>0</v>
      </c>
      <c r="O141" s="2">
        <f t="shared" si="54"/>
        <v>0.10204081632653061</v>
      </c>
    </row>
    <row r="142" spans="1:23" x14ac:dyDescent="0.25">
      <c r="B142" t="s">
        <v>14</v>
      </c>
      <c r="C142">
        <v>82</v>
      </c>
      <c r="D142">
        <v>30</v>
      </c>
      <c r="E142">
        <v>22</v>
      </c>
      <c r="F142">
        <v>1</v>
      </c>
      <c r="G142">
        <v>29</v>
      </c>
      <c r="J142" t="s">
        <v>14</v>
      </c>
      <c r="K142" s="2">
        <f t="shared" ref="K142:O142" si="55">C142/C143</f>
        <v>8.2082082082082078E-2</v>
      </c>
      <c r="L142" s="2">
        <f t="shared" si="55"/>
        <v>8.1743869209809264E-2</v>
      </c>
      <c r="M142" s="2">
        <f t="shared" si="55"/>
        <v>5.7591623036649213E-2</v>
      </c>
      <c r="N142" s="2">
        <f t="shared" si="55"/>
        <v>0.2</v>
      </c>
      <c r="O142" s="2">
        <f t="shared" si="55"/>
        <v>0.11836734693877551</v>
      </c>
    </row>
    <row r="143" spans="1:23" x14ac:dyDescent="0.25">
      <c r="A143" t="s">
        <v>3</v>
      </c>
      <c r="C143">
        <v>999</v>
      </c>
      <c r="D143">
        <v>367</v>
      </c>
      <c r="E143">
        <v>382</v>
      </c>
      <c r="F143">
        <v>5</v>
      </c>
      <c r="G143">
        <v>245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4401-BB1B-D344-BD22-EDB6878C08F8}">
  <dimension ref="A1:W143"/>
  <sheetViews>
    <sheetView showGridLines="0" topLeftCell="F1" workbookViewId="0"/>
  </sheetViews>
  <sheetFormatPr baseColWidth="10" defaultRowHeight="19" x14ac:dyDescent="0.25"/>
  <cols>
    <col min="2" max="2" width="25.140625" customWidth="1"/>
    <col min="10" max="10" width="25.140625" customWidth="1"/>
    <col min="18" max="18" width="34" customWidth="1"/>
  </cols>
  <sheetData>
    <row r="1" spans="1:23" x14ac:dyDescent="0.25">
      <c r="A1" s="6" t="s">
        <v>172</v>
      </c>
    </row>
    <row r="2" spans="1:23" x14ac:dyDescent="0.25">
      <c r="A2" t="s">
        <v>175</v>
      </c>
    </row>
    <row r="4" spans="1:23" x14ac:dyDescent="0.25">
      <c r="A4" t="s">
        <v>66</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8</v>
      </c>
      <c r="C8">
        <v>104</v>
      </c>
      <c r="D8">
        <v>19</v>
      </c>
      <c r="E8">
        <v>42</v>
      </c>
      <c r="F8">
        <v>40</v>
      </c>
      <c r="G8">
        <v>3</v>
      </c>
      <c r="J8" t="s">
        <v>8</v>
      </c>
      <c r="K8" s="2">
        <f>C8/C15</f>
        <v>0.1038961038961039</v>
      </c>
      <c r="L8" s="2">
        <f>D8/D15</f>
        <v>6.4406779661016947E-2</v>
      </c>
      <c r="M8" s="2">
        <f>E8/E15</f>
        <v>0.11731843575418995</v>
      </c>
      <c r="N8" s="2">
        <f>F8/F15</f>
        <v>0.14084507042253522</v>
      </c>
      <c r="O8" s="2">
        <f>G8/G15</f>
        <v>4.6875E-2</v>
      </c>
      <c r="R8" t="s">
        <v>138</v>
      </c>
      <c r="S8" s="3">
        <f>K8+K9</f>
        <v>0.23976023976023977</v>
      </c>
      <c r="T8" s="3">
        <f>L8+L9</f>
        <v>0.18305084745762712</v>
      </c>
      <c r="U8" s="3">
        <f>M8+M9</f>
        <v>0.23463687150837989</v>
      </c>
      <c r="V8" s="3">
        <f>N8+N9</f>
        <v>0.32746478873239437</v>
      </c>
      <c r="W8" s="3">
        <f>O8+O9</f>
        <v>0.140625</v>
      </c>
    </row>
    <row r="9" spans="1:23" x14ac:dyDescent="0.25">
      <c r="B9" t="s">
        <v>9</v>
      </c>
      <c r="C9">
        <v>136</v>
      </c>
      <c r="D9">
        <v>35</v>
      </c>
      <c r="E9">
        <v>42</v>
      </c>
      <c r="F9">
        <v>53</v>
      </c>
      <c r="G9">
        <v>6</v>
      </c>
      <c r="J9" t="s">
        <v>9</v>
      </c>
      <c r="K9" s="2">
        <f>C9/C15</f>
        <v>0.13586413586413587</v>
      </c>
      <c r="L9" s="2">
        <f>D9/D15</f>
        <v>0.11864406779661017</v>
      </c>
      <c r="M9" s="2">
        <f>E9/E15</f>
        <v>0.11731843575418995</v>
      </c>
      <c r="N9" s="2">
        <f>F9/F15</f>
        <v>0.18661971830985916</v>
      </c>
      <c r="O9" s="2">
        <f>G9/G15</f>
        <v>9.375E-2</v>
      </c>
      <c r="R9" t="s">
        <v>10</v>
      </c>
      <c r="S9" s="3">
        <f>K10</f>
        <v>0.17682317682317683</v>
      </c>
      <c r="T9" s="3">
        <f>L10</f>
        <v>0.19661016949152543</v>
      </c>
      <c r="U9" s="3">
        <f>M10</f>
        <v>0.19273743016759776</v>
      </c>
      <c r="V9" s="3">
        <f>N10</f>
        <v>0.15845070422535212</v>
      </c>
      <c r="W9" s="3">
        <f>O10</f>
        <v>7.8125E-2</v>
      </c>
    </row>
    <row r="10" spans="1:23" x14ac:dyDescent="0.25">
      <c r="B10" t="s">
        <v>10</v>
      </c>
      <c r="C10">
        <v>177</v>
      </c>
      <c r="D10">
        <v>58</v>
      </c>
      <c r="E10">
        <v>69</v>
      </c>
      <c r="F10">
        <v>45</v>
      </c>
      <c r="G10">
        <v>5</v>
      </c>
      <c r="J10" t="s">
        <v>10</v>
      </c>
      <c r="K10" s="2">
        <f>C10/C15</f>
        <v>0.17682317682317683</v>
      </c>
      <c r="L10" s="2">
        <f>D10/D15</f>
        <v>0.19661016949152543</v>
      </c>
      <c r="M10" s="2">
        <f>E10/E15</f>
        <v>0.19273743016759776</v>
      </c>
      <c r="N10" s="2">
        <f>F10/F15</f>
        <v>0.15845070422535212</v>
      </c>
      <c r="O10" s="2">
        <f>G10/G15</f>
        <v>7.8125E-2</v>
      </c>
      <c r="R10" t="s">
        <v>139</v>
      </c>
      <c r="S10" s="3">
        <f>K11+K12</f>
        <v>0.20179820179820179</v>
      </c>
      <c r="T10" s="3">
        <f>L11+L12</f>
        <v>0.20677966101694917</v>
      </c>
      <c r="U10" s="3">
        <f>M11+M12</f>
        <v>0.22625698324022347</v>
      </c>
      <c r="V10" s="3">
        <f>N11+N12</f>
        <v>0.1619718309859155</v>
      </c>
      <c r="W10" s="3">
        <f>O11+O12</f>
        <v>0.21875</v>
      </c>
    </row>
    <row r="11" spans="1:23" x14ac:dyDescent="0.25">
      <c r="B11" t="s">
        <v>11</v>
      </c>
      <c r="C11">
        <v>101</v>
      </c>
      <c r="D11">
        <v>34</v>
      </c>
      <c r="E11">
        <v>43</v>
      </c>
      <c r="F11">
        <v>16</v>
      </c>
      <c r="G11">
        <v>8</v>
      </c>
      <c r="J11" t="s">
        <v>11</v>
      </c>
      <c r="K11" s="2">
        <f>C11/C15</f>
        <v>0.1008991008991009</v>
      </c>
      <c r="L11" s="2">
        <f>D11/D15</f>
        <v>0.11525423728813559</v>
      </c>
      <c r="M11" s="2">
        <f>E11/E15</f>
        <v>0.12011173184357542</v>
      </c>
      <c r="N11" s="2">
        <f>F11/F15</f>
        <v>5.6338028169014086E-2</v>
      </c>
      <c r="O11" s="2">
        <f>G11/G15</f>
        <v>0.125</v>
      </c>
      <c r="R11" t="s">
        <v>140</v>
      </c>
      <c r="S11" s="3">
        <f>K13+K14</f>
        <v>0.38161838161838163</v>
      </c>
      <c r="T11" s="3">
        <f>L13+L14</f>
        <v>0.41355932203389828</v>
      </c>
      <c r="U11" s="3">
        <f>M13+M14</f>
        <v>0.34636871508379885</v>
      </c>
      <c r="V11" s="3">
        <f>N13+N14</f>
        <v>0.352112676056338</v>
      </c>
      <c r="W11" s="3">
        <f>O13+O14</f>
        <v>0.5625</v>
      </c>
    </row>
    <row r="12" spans="1:23" x14ac:dyDescent="0.25">
      <c r="B12" t="s">
        <v>12</v>
      </c>
      <c r="C12">
        <v>101</v>
      </c>
      <c r="D12">
        <v>27</v>
      </c>
      <c r="E12">
        <v>38</v>
      </c>
      <c r="F12">
        <v>30</v>
      </c>
      <c r="G12">
        <v>6</v>
      </c>
      <c r="J12" t="s">
        <v>12</v>
      </c>
      <c r="K12" s="2">
        <f>C12/C15</f>
        <v>0.1008991008991009</v>
      </c>
      <c r="L12" s="2">
        <f>D12/D15</f>
        <v>9.152542372881356E-2</v>
      </c>
      <c r="M12" s="2">
        <f>E12/E15</f>
        <v>0.10614525139664804</v>
      </c>
      <c r="N12" s="2">
        <f>F12/F15</f>
        <v>0.10563380281690141</v>
      </c>
      <c r="O12" s="2">
        <f>G12/G15</f>
        <v>9.375E-2</v>
      </c>
    </row>
    <row r="13" spans="1:23" x14ac:dyDescent="0.25">
      <c r="B13" t="s">
        <v>13</v>
      </c>
      <c r="C13">
        <v>69</v>
      </c>
      <c r="D13">
        <v>27</v>
      </c>
      <c r="E13">
        <v>19</v>
      </c>
      <c r="F13">
        <v>16</v>
      </c>
      <c r="G13">
        <v>7</v>
      </c>
      <c r="J13" t="s">
        <v>13</v>
      </c>
      <c r="K13" s="2">
        <f>C13/C15</f>
        <v>6.8931068931068928E-2</v>
      </c>
      <c r="L13" s="2">
        <f>D13/D15</f>
        <v>9.152542372881356E-2</v>
      </c>
      <c r="M13" s="2">
        <f>E13/E15</f>
        <v>5.3072625698324022E-2</v>
      </c>
      <c r="N13" s="2">
        <f>F13/F15</f>
        <v>5.6338028169014086E-2</v>
      </c>
      <c r="O13" s="2">
        <f>G13/G15</f>
        <v>0.109375</v>
      </c>
    </row>
    <row r="14" spans="1:23" x14ac:dyDescent="0.25">
      <c r="B14" t="s">
        <v>14</v>
      </c>
      <c r="C14">
        <v>313</v>
      </c>
      <c r="D14">
        <v>95</v>
      </c>
      <c r="E14">
        <v>105</v>
      </c>
      <c r="F14">
        <v>84</v>
      </c>
      <c r="G14">
        <v>29</v>
      </c>
      <c r="J14" t="s">
        <v>14</v>
      </c>
      <c r="K14" s="2">
        <f>C14/C15</f>
        <v>0.3126873126873127</v>
      </c>
      <c r="L14" s="2">
        <f>D14/D15</f>
        <v>0.32203389830508472</v>
      </c>
      <c r="M14" s="2">
        <f>E14/E15</f>
        <v>0.29329608938547486</v>
      </c>
      <c r="N14" s="2">
        <f>F14/F15</f>
        <v>0.29577464788732394</v>
      </c>
      <c r="O14" s="2">
        <f>G14/G15</f>
        <v>0.453125</v>
      </c>
    </row>
    <row r="15" spans="1:23" x14ac:dyDescent="0.25">
      <c r="A15" t="s">
        <v>3</v>
      </c>
      <c r="C15">
        <v>1001</v>
      </c>
      <c r="D15">
        <v>295</v>
      </c>
      <c r="E15">
        <v>358</v>
      </c>
      <c r="F15">
        <v>284</v>
      </c>
      <c r="G15">
        <v>64</v>
      </c>
    </row>
    <row r="17" spans="1:23" s="12" customFormat="1" x14ac:dyDescent="0.25"/>
    <row r="20" spans="1:23" x14ac:dyDescent="0.25">
      <c r="A20" t="s">
        <v>67</v>
      </c>
    </row>
    <row r="21" spans="1:23" x14ac:dyDescent="0.25">
      <c r="A21" t="s">
        <v>1</v>
      </c>
    </row>
    <row r="22" spans="1:23" x14ac:dyDescent="0.25">
      <c r="C22" t="s">
        <v>3</v>
      </c>
      <c r="D22" t="s">
        <v>16</v>
      </c>
    </row>
    <row r="23" spans="1:23" s="1" customFormat="1" ht="40" x14ac:dyDescent="0.25">
      <c r="D23" s="1" t="s">
        <v>17</v>
      </c>
      <c r="E23" s="1" t="s">
        <v>18</v>
      </c>
      <c r="F23" s="1" t="s">
        <v>19</v>
      </c>
      <c r="G23" s="1" t="s">
        <v>20</v>
      </c>
      <c r="K23" s="1" t="str">
        <f>C22</f>
        <v>Total</v>
      </c>
      <c r="L23" s="1" t="str">
        <f>D23</f>
        <v>Liberal (Very)</v>
      </c>
      <c r="M23" s="1" t="str">
        <f>E23</f>
        <v>Moderate</v>
      </c>
      <c r="N23" s="1" t="str">
        <f>F23</f>
        <v>Conservative (Very)</v>
      </c>
      <c r="O23" s="1" t="str">
        <f>G23</f>
        <v>Not sure</v>
      </c>
      <c r="S23" s="1" t="str">
        <f>K23</f>
        <v>Total</v>
      </c>
      <c r="T23" s="1" t="str">
        <f>L23</f>
        <v>Liberal (Very)</v>
      </c>
      <c r="U23" s="1" t="str">
        <f>M23</f>
        <v>Moderate</v>
      </c>
      <c r="V23" s="1" t="str">
        <f>N23</f>
        <v>Conservative (Very)</v>
      </c>
      <c r="W23" s="1" t="str">
        <f>O23</f>
        <v>Not sure</v>
      </c>
    </row>
    <row r="24" spans="1:23" x14ac:dyDescent="0.25">
      <c r="B24" t="s">
        <v>8</v>
      </c>
      <c r="C24">
        <v>105</v>
      </c>
      <c r="D24">
        <v>24</v>
      </c>
      <c r="E24">
        <v>31</v>
      </c>
      <c r="F24">
        <v>48</v>
      </c>
      <c r="G24">
        <v>2</v>
      </c>
      <c r="J24" t="s">
        <v>8</v>
      </c>
      <c r="K24" s="2">
        <f t="shared" ref="K24:O24" si="0">C24/C31</f>
        <v>0.10468594217347957</v>
      </c>
      <c r="L24" s="2">
        <f t="shared" si="0"/>
        <v>9.5617529880478086E-2</v>
      </c>
      <c r="M24" s="2">
        <f t="shared" si="0"/>
        <v>9.0909090909090912E-2</v>
      </c>
      <c r="N24" s="2">
        <f t="shared" si="0"/>
        <v>0.13994169096209913</v>
      </c>
      <c r="O24" s="2">
        <f t="shared" si="0"/>
        <v>2.9411764705882353E-2</v>
      </c>
      <c r="R24" t="s">
        <v>138</v>
      </c>
      <c r="S24" s="3">
        <f>K24+K25</f>
        <v>0.24127617148554337</v>
      </c>
      <c r="T24" s="3">
        <f>L24+L25</f>
        <v>0.23505976095617528</v>
      </c>
      <c r="U24" s="3">
        <f>M24+M25</f>
        <v>0.21700879765395895</v>
      </c>
      <c r="V24" s="3">
        <f>N24+N25</f>
        <v>0.29446064139941691</v>
      </c>
      <c r="W24" s="3">
        <f>O24+O25</f>
        <v>0.11764705882352941</v>
      </c>
    </row>
    <row r="25" spans="1:23" x14ac:dyDescent="0.25">
      <c r="B25" t="s">
        <v>9</v>
      </c>
      <c r="C25">
        <v>137</v>
      </c>
      <c r="D25">
        <v>35</v>
      </c>
      <c r="E25">
        <v>43</v>
      </c>
      <c r="F25">
        <v>53</v>
      </c>
      <c r="G25">
        <v>6</v>
      </c>
      <c r="J25" t="s">
        <v>9</v>
      </c>
      <c r="K25" s="2">
        <f t="shared" ref="K25:O25" si="1">C25/C31</f>
        <v>0.1365902293120638</v>
      </c>
      <c r="L25" s="2">
        <f t="shared" si="1"/>
        <v>0.1394422310756972</v>
      </c>
      <c r="M25" s="2">
        <f t="shared" si="1"/>
        <v>0.12609970674486803</v>
      </c>
      <c r="N25" s="2">
        <f t="shared" si="1"/>
        <v>0.15451895043731778</v>
      </c>
      <c r="O25" s="2">
        <f t="shared" si="1"/>
        <v>8.8235294117647065E-2</v>
      </c>
      <c r="R25" t="s">
        <v>10</v>
      </c>
      <c r="S25" s="3">
        <f>K26</f>
        <v>0.17647058823529413</v>
      </c>
      <c r="T25" s="3">
        <f>L26</f>
        <v>0.16334661354581673</v>
      </c>
      <c r="U25" s="3">
        <f>M26</f>
        <v>0.21994134897360704</v>
      </c>
      <c r="V25" s="3">
        <f>N26</f>
        <v>0.15160349854227406</v>
      </c>
      <c r="W25" s="3">
        <f>O26</f>
        <v>0.13235294117647059</v>
      </c>
    </row>
    <row r="26" spans="1:23" x14ac:dyDescent="0.25">
      <c r="B26" t="s">
        <v>10</v>
      </c>
      <c r="C26">
        <v>177</v>
      </c>
      <c r="D26">
        <v>41</v>
      </c>
      <c r="E26">
        <v>75</v>
      </c>
      <c r="F26">
        <v>52</v>
      </c>
      <c r="G26">
        <v>9</v>
      </c>
      <c r="J26" t="s">
        <v>10</v>
      </c>
      <c r="K26" s="2">
        <f t="shared" ref="K26:O26" si="2">C26/C31</f>
        <v>0.17647058823529413</v>
      </c>
      <c r="L26" s="2">
        <f t="shared" si="2"/>
        <v>0.16334661354581673</v>
      </c>
      <c r="M26" s="2">
        <f t="shared" si="2"/>
        <v>0.21994134897360704</v>
      </c>
      <c r="N26" s="2">
        <f t="shared" si="2"/>
        <v>0.15160349854227406</v>
      </c>
      <c r="O26" s="2">
        <f t="shared" si="2"/>
        <v>0.13235294117647059</v>
      </c>
      <c r="R26" t="s">
        <v>139</v>
      </c>
      <c r="S26" s="3">
        <f>K27+K28</f>
        <v>0.20139581256231306</v>
      </c>
      <c r="T26" s="3">
        <f>L27+L28</f>
        <v>0.22709163346613548</v>
      </c>
      <c r="U26" s="3">
        <f>M27+M28</f>
        <v>0.1906158357771261</v>
      </c>
      <c r="V26" s="3">
        <f>N27+N28</f>
        <v>0.18950437317784258</v>
      </c>
      <c r="W26" s="3">
        <f>O27+O28</f>
        <v>0.22058823529411764</v>
      </c>
    </row>
    <row r="27" spans="1:23" x14ac:dyDescent="0.25">
      <c r="B27" t="s">
        <v>11</v>
      </c>
      <c r="C27">
        <v>100</v>
      </c>
      <c r="D27">
        <v>26</v>
      </c>
      <c r="E27">
        <v>34</v>
      </c>
      <c r="F27">
        <v>32</v>
      </c>
      <c r="G27">
        <v>8</v>
      </c>
      <c r="J27" t="s">
        <v>11</v>
      </c>
      <c r="K27" s="2">
        <f t="shared" ref="K27:O27" si="3">C27/C31</f>
        <v>9.970089730807577E-2</v>
      </c>
      <c r="L27" s="2">
        <f t="shared" si="3"/>
        <v>0.10358565737051793</v>
      </c>
      <c r="M27" s="2">
        <f t="shared" si="3"/>
        <v>9.9706744868035185E-2</v>
      </c>
      <c r="N27" s="2">
        <f t="shared" si="3"/>
        <v>9.3294460641399415E-2</v>
      </c>
      <c r="O27" s="2">
        <f t="shared" si="3"/>
        <v>0.11764705882352941</v>
      </c>
      <c r="R27" t="s">
        <v>140</v>
      </c>
      <c r="S27" s="3">
        <f>K29+K30</f>
        <v>0.38085742771684944</v>
      </c>
      <c r="T27" s="3">
        <f>L29+L30</f>
        <v>0.37450199203187251</v>
      </c>
      <c r="U27" s="3">
        <f>M29+M30</f>
        <v>0.37243401759530792</v>
      </c>
      <c r="V27" s="3">
        <f>N29+N30</f>
        <v>0.36443148688046645</v>
      </c>
      <c r="W27" s="3">
        <f>O29+O30</f>
        <v>0.52941176470588236</v>
      </c>
    </row>
    <row r="28" spans="1:23" x14ac:dyDescent="0.25">
      <c r="B28" t="s">
        <v>12</v>
      </c>
      <c r="C28">
        <v>102</v>
      </c>
      <c r="D28">
        <v>31</v>
      </c>
      <c r="E28">
        <v>31</v>
      </c>
      <c r="F28">
        <v>33</v>
      </c>
      <c r="G28">
        <v>7</v>
      </c>
      <c r="J28" t="s">
        <v>12</v>
      </c>
      <c r="K28" s="2">
        <f t="shared" ref="K28:O28" si="4">C28/C31</f>
        <v>0.10169491525423729</v>
      </c>
      <c r="L28" s="2">
        <f t="shared" si="4"/>
        <v>0.12350597609561753</v>
      </c>
      <c r="M28" s="2">
        <f t="shared" si="4"/>
        <v>9.0909090909090912E-2</v>
      </c>
      <c r="N28" s="2">
        <f t="shared" si="4"/>
        <v>9.6209912536443148E-2</v>
      </c>
      <c r="O28" s="2">
        <f t="shared" si="4"/>
        <v>0.10294117647058823</v>
      </c>
    </row>
    <row r="29" spans="1:23" x14ac:dyDescent="0.25">
      <c r="B29" t="s">
        <v>13</v>
      </c>
      <c r="C29">
        <v>68</v>
      </c>
      <c r="D29">
        <v>11</v>
      </c>
      <c r="E29">
        <v>25</v>
      </c>
      <c r="F29">
        <v>20</v>
      </c>
      <c r="G29">
        <v>12</v>
      </c>
      <c r="J29" t="s">
        <v>13</v>
      </c>
      <c r="K29" s="2">
        <f t="shared" ref="K29:O29" si="5">C29/C31</f>
        <v>6.7796610169491525E-2</v>
      </c>
      <c r="L29" s="2">
        <f t="shared" si="5"/>
        <v>4.3824701195219126E-2</v>
      </c>
      <c r="M29" s="2">
        <f t="shared" si="5"/>
        <v>7.331378299120235E-2</v>
      </c>
      <c r="N29" s="2">
        <f t="shared" si="5"/>
        <v>5.8309037900874633E-2</v>
      </c>
      <c r="O29" s="2">
        <f t="shared" si="5"/>
        <v>0.17647058823529413</v>
      </c>
    </row>
    <row r="30" spans="1:23" x14ac:dyDescent="0.25">
      <c r="B30" t="s">
        <v>14</v>
      </c>
      <c r="C30">
        <v>314</v>
      </c>
      <c r="D30">
        <v>83</v>
      </c>
      <c r="E30">
        <v>102</v>
      </c>
      <c r="F30">
        <v>105</v>
      </c>
      <c r="G30">
        <v>24</v>
      </c>
      <c r="J30" t="s">
        <v>14</v>
      </c>
      <c r="K30" s="2">
        <f t="shared" ref="K30:O30" si="6">C30/C31</f>
        <v>0.31306081754735793</v>
      </c>
      <c r="L30" s="2">
        <f t="shared" si="6"/>
        <v>0.33067729083665337</v>
      </c>
      <c r="M30" s="2">
        <f t="shared" si="6"/>
        <v>0.29912023460410558</v>
      </c>
      <c r="N30" s="2">
        <f t="shared" si="6"/>
        <v>0.30612244897959184</v>
      </c>
      <c r="O30" s="2">
        <f t="shared" si="6"/>
        <v>0.35294117647058826</v>
      </c>
    </row>
    <row r="31" spans="1:23" x14ac:dyDescent="0.25">
      <c r="A31" t="s">
        <v>3</v>
      </c>
      <c r="C31">
        <v>1003</v>
      </c>
      <c r="D31">
        <v>251</v>
      </c>
      <c r="E31">
        <v>341</v>
      </c>
      <c r="F31">
        <v>343</v>
      </c>
      <c r="G31">
        <v>68</v>
      </c>
    </row>
    <row r="33" spans="1:22" s="12" customFormat="1" x14ac:dyDescent="0.25"/>
    <row r="36" spans="1:22" x14ac:dyDescent="0.25">
      <c r="A36" t="s">
        <v>68</v>
      </c>
    </row>
    <row r="37" spans="1:22" x14ac:dyDescent="0.25">
      <c r="A37" t="s">
        <v>1</v>
      </c>
    </row>
    <row r="38" spans="1:22" x14ac:dyDescent="0.25">
      <c r="C38" t="s">
        <v>3</v>
      </c>
      <c r="D38" t="s">
        <v>22</v>
      </c>
    </row>
    <row r="39" spans="1:22" s="1" customFormat="1" ht="60" x14ac:dyDescent="0.25">
      <c r="D39" s="1" t="s">
        <v>23</v>
      </c>
      <c r="E39" s="1" t="s">
        <v>24</v>
      </c>
      <c r="F39" s="1" t="s">
        <v>25</v>
      </c>
      <c r="K39" s="1" t="str">
        <f>C38</f>
        <v>Total</v>
      </c>
      <c r="L39" s="1" t="str">
        <f>D39</f>
        <v>White non-Hispanic</v>
      </c>
      <c r="M39" s="1" t="str">
        <f>E39</f>
        <v>Black non-Hispanic</v>
      </c>
      <c r="N39" s="1" t="str">
        <f>F39</f>
        <v>Hispanic/Latino &amp; all other races</v>
      </c>
      <c r="S39" s="1" t="str">
        <f>K39</f>
        <v>Total</v>
      </c>
      <c r="T39" s="1" t="str">
        <f>L39</f>
        <v>White non-Hispanic</v>
      </c>
      <c r="U39" s="1" t="str">
        <f>M39</f>
        <v>Black non-Hispanic</v>
      </c>
      <c r="V39" s="1" t="str">
        <f>N39</f>
        <v>Hispanic/Latino &amp; all other races</v>
      </c>
    </row>
    <row r="40" spans="1:22" x14ac:dyDescent="0.25">
      <c r="B40" t="s">
        <v>8</v>
      </c>
      <c r="C40">
        <v>105</v>
      </c>
      <c r="D40">
        <v>67</v>
      </c>
      <c r="E40">
        <v>15</v>
      </c>
      <c r="F40">
        <v>23</v>
      </c>
      <c r="J40" t="s">
        <v>8</v>
      </c>
      <c r="K40" s="2">
        <f t="shared" ref="K40:N40" si="7">C40/C47</f>
        <v>0.105</v>
      </c>
      <c r="L40" s="2">
        <f t="shared" si="7"/>
        <v>0.10651828298887123</v>
      </c>
      <c r="M40" s="2">
        <f t="shared" si="7"/>
        <v>7.0754716981132074E-2</v>
      </c>
      <c r="N40" s="2">
        <f t="shared" si="7"/>
        <v>0.14465408805031446</v>
      </c>
      <c r="R40" t="s">
        <v>138</v>
      </c>
      <c r="S40" s="3">
        <f>K40+K41</f>
        <v>0.24199999999999999</v>
      </c>
      <c r="T40" s="3">
        <f>L40+L41</f>
        <v>0.25278219395866453</v>
      </c>
      <c r="U40" s="3">
        <f>M40+M41</f>
        <v>0.16037735849056603</v>
      </c>
      <c r="V40" s="3">
        <f>N40+N41</f>
        <v>0.3081761006289308</v>
      </c>
    </row>
    <row r="41" spans="1:22" x14ac:dyDescent="0.25">
      <c r="B41" t="s">
        <v>9</v>
      </c>
      <c r="C41">
        <v>137</v>
      </c>
      <c r="D41">
        <v>92</v>
      </c>
      <c r="E41">
        <v>19</v>
      </c>
      <c r="F41">
        <v>26</v>
      </c>
      <c r="J41" t="s">
        <v>9</v>
      </c>
      <c r="K41" s="2">
        <f t="shared" ref="K41:N41" si="8">C41/C47</f>
        <v>0.13700000000000001</v>
      </c>
      <c r="L41" s="2">
        <f t="shared" si="8"/>
        <v>0.14626391096979333</v>
      </c>
      <c r="M41" s="2">
        <f t="shared" si="8"/>
        <v>8.9622641509433956E-2</v>
      </c>
      <c r="N41" s="2">
        <f t="shared" si="8"/>
        <v>0.16352201257861634</v>
      </c>
      <c r="R41" t="s">
        <v>10</v>
      </c>
      <c r="S41" s="3">
        <f>K42</f>
        <v>0.17699999999999999</v>
      </c>
      <c r="T41" s="3">
        <f>L42</f>
        <v>0.17011128775834658</v>
      </c>
      <c r="U41" s="3">
        <f>M42</f>
        <v>0.22169811320754718</v>
      </c>
      <c r="V41" s="3">
        <f>N42</f>
        <v>0.14465408805031446</v>
      </c>
    </row>
    <row r="42" spans="1:22" x14ac:dyDescent="0.25">
      <c r="B42" t="s">
        <v>10</v>
      </c>
      <c r="C42">
        <v>177</v>
      </c>
      <c r="D42">
        <v>107</v>
      </c>
      <c r="E42">
        <v>47</v>
      </c>
      <c r="F42">
        <v>23</v>
      </c>
      <c r="J42" t="s">
        <v>10</v>
      </c>
      <c r="K42" s="2">
        <f t="shared" ref="K42:N42" si="9">C42/C47</f>
        <v>0.17699999999999999</v>
      </c>
      <c r="L42" s="2">
        <f t="shared" si="9"/>
        <v>0.17011128775834658</v>
      </c>
      <c r="M42" s="2">
        <f t="shared" si="9"/>
        <v>0.22169811320754718</v>
      </c>
      <c r="N42" s="2">
        <f t="shared" si="9"/>
        <v>0.14465408805031446</v>
      </c>
      <c r="R42" t="s">
        <v>139</v>
      </c>
      <c r="S42" s="3">
        <f>K43+K44</f>
        <v>0.2</v>
      </c>
      <c r="T42" s="3">
        <f>L43+L44</f>
        <v>0.19713831478537361</v>
      </c>
      <c r="U42" s="3">
        <f>M43+M44</f>
        <v>0.19811320754716982</v>
      </c>
      <c r="V42" s="3">
        <f>N43+N44</f>
        <v>0.21383647798742139</v>
      </c>
    </row>
    <row r="43" spans="1:22" x14ac:dyDescent="0.25">
      <c r="B43" t="s">
        <v>11</v>
      </c>
      <c r="C43">
        <v>99</v>
      </c>
      <c r="D43">
        <v>55</v>
      </c>
      <c r="E43">
        <v>29</v>
      </c>
      <c r="F43">
        <v>15</v>
      </c>
      <c r="J43" t="s">
        <v>11</v>
      </c>
      <c r="K43" s="2">
        <f t="shared" ref="K43:N43" si="10">C43/C47</f>
        <v>9.9000000000000005E-2</v>
      </c>
      <c r="L43" s="2">
        <f t="shared" si="10"/>
        <v>8.7440381558028621E-2</v>
      </c>
      <c r="M43" s="2">
        <f t="shared" si="10"/>
        <v>0.13679245283018868</v>
      </c>
      <c r="N43" s="2">
        <f t="shared" si="10"/>
        <v>9.4339622641509441E-2</v>
      </c>
      <c r="R43" t="s">
        <v>140</v>
      </c>
      <c r="S43" s="3">
        <f>K45+K46</f>
        <v>0.38100000000000001</v>
      </c>
      <c r="T43" s="3">
        <f>L45+L46</f>
        <v>0.37996820349761529</v>
      </c>
      <c r="U43" s="3">
        <f>M45+M46</f>
        <v>0.41981132075471694</v>
      </c>
      <c r="V43" s="3">
        <f>N45+N46</f>
        <v>0.33333333333333331</v>
      </c>
    </row>
    <row r="44" spans="1:22" x14ac:dyDescent="0.25">
      <c r="B44" t="s">
        <v>12</v>
      </c>
      <c r="C44">
        <v>101</v>
      </c>
      <c r="D44">
        <v>69</v>
      </c>
      <c r="E44">
        <v>13</v>
      </c>
      <c r="F44">
        <v>19</v>
      </c>
      <c r="J44" t="s">
        <v>12</v>
      </c>
      <c r="K44" s="2">
        <f t="shared" ref="K44:N44" si="11">C44/C47</f>
        <v>0.10100000000000001</v>
      </c>
      <c r="L44" s="2">
        <f t="shared" si="11"/>
        <v>0.10969793322734499</v>
      </c>
      <c r="M44" s="2">
        <f t="shared" si="11"/>
        <v>6.1320754716981132E-2</v>
      </c>
      <c r="N44" s="2">
        <f t="shared" si="11"/>
        <v>0.11949685534591195</v>
      </c>
    </row>
    <row r="45" spans="1:22" x14ac:dyDescent="0.25">
      <c r="B45" t="s">
        <v>13</v>
      </c>
      <c r="C45">
        <v>68</v>
      </c>
      <c r="D45">
        <v>34</v>
      </c>
      <c r="E45">
        <v>26</v>
      </c>
      <c r="F45">
        <v>8</v>
      </c>
      <c r="J45" t="s">
        <v>13</v>
      </c>
      <c r="K45" s="2">
        <f t="shared" ref="K45:N45" si="12">C45/C47</f>
        <v>6.8000000000000005E-2</v>
      </c>
      <c r="L45" s="2">
        <f t="shared" si="12"/>
        <v>5.4054054054054057E-2</v>
      </c>
      <c r="M45" s="2">
        <f t="shared" si="12"/>
        <v>0.12264150943396226</v>
      </c>
      <c r="N45" s="2">
        <f t="shared" si="12"/>
        <v>5.0314465408805034E-2</v>
      </c>
    </row>
    <row r="46" spans="1:22" x14ac:dyDescent="0.25">
      <c r="B46" t="s">
        <v>14</v>
      </c>
      <c r="C46">
        <v>313</v>
      </c>
      <c r="D46">
        <v>205</v>
      </c>
      <c r="E46">
        <v>63</v>
      </c>
      <c r="F46">
        <v>45</v>
      </c>
      <c r="J46" t="s">
        <v>14</v>
      </c>
      <c r="K46" s="2">
        <f t="shared" ref="K46:N46" si="13">C46/C47</f>
        <v>0.313</v>
      </c>
      <c r="L46" s="2">
        <f t="shared" si="13"/>
        <v>0.32591414944356123</v>
      </c>
      <c r="M46" s="2">
        <f t="shared" si="13"/>
        <v>0.29716981132075471</v>
      </c>
      <c r="N46" s="2">
        <f t="shared" si="13"/>
        <v>0.28301886792452829</v>
      </c>
    </row>
    <row r="47" spans="1:22" x14ac:dyDescent="0.25">
      <c r="A47" t="s">
        <v>3</v>
      </c>
      <c r="C47">
        <v>1000</v>
      </c>
      <c r="D47">
        <v>629</v>
      </c>
      <c r="E47">
        <v>212</v>
      </c>
      <c r="F47">
        <v>159</v>
      </c>
    </row>
    <row r="49" spans="1:21" s="12" customFormat="1" x14ac:dyDescent="0.25"/>
    <row r="52" spans="1:21" x14ac:dyDescent="0.25">
      <c r="A52" t="s">
        <v>69</v>
      </c>
    </row>
    <row r="53" spans="1:21" x14ac:dyDescent="0.25">
      <c r="A53" t="s">
        <v>1</v>
      </c>
    </row>
    <row r="54" spans="1:21" x14ac:dyDescent="0.25">
      <c r="C54" t="s">
        <v>3</v>
      </c>
      <c r="D54" t="s">
        <v>27</v>
      </c>
    </row>
    <row r="55" spans="1:21" ht="26" customHeight="1" x14ac:dyDescent="0.25">
      <c r="D55" t="s">
        <v>28</v>
      </c>
      <c r="E55" t="s">
        <v>29</v>
      </c>
      <c r="K55" s="1" t="str">
        <f>C54</f>
        <v>Total</v>
      </c>
      <c r="L55" s="1" t="str">
        <f>D55</f>
        <v>Male</v>
      </c>
      <c r="M55" s="1" t="str">
        <f>E55</f>
        <v>Female</v>
      </c>
      <c r="R55" s="1"/>
      <c r="S55" s="1" t="str">
        <f>K55</f>
        <v>Total</v>
      </c>
      <c r="T55" s="1" t="str">
        <f>L55</f>
        <v>Male</v>
      </c>
      <c r="U55" s="1" t="str">
        <f>M55</f>
        <v>Female</v>
      </c>
    </row>
    <row r="56" spans="1:21" x14ac:dyDescent="0.25">
      <c r="B56" t="s">
        <v>8</v>
      </c>
      <c r="C56">
        <v>104</v>
      </c>
      <c r="D56">
        <v>73</v>
      </c>
      <c r="E56">
        <v>31</v>
      </c>
      <c r="J56" t="s">
        <v>8</v>
      </c>
      <c r="K56" s="2">
        <f t="shared" ref="K56:M56" si="14">C56/C63</f>
        <v>0.1041041041041041</v>
      </c>
      <c r="L56" s="2">
        <f t="shared" si="14"/>
        <v>0.15176715176715178</v>
      </c>
      <c r="M56" s="2">
        <f t="shared" si="14"/>
        <v>5.9845559845559844E-2</v>
      </c>
      <c r="R56" t="s">
        <v>138</v>
      </c>
      <c r="S56" s="3">
        <f>K56+K57</f>
        <v>0.24024024024024027</v>
      </c>
      <c r="T56" s="3">
        <f>L56+L57</f>
        <v>0.3284823284823285</v>
      </c>
      <c r="U56" s="3">
        <f>M56+M57</f>
        <v>0.15830115830115829</v>
      </c>
    </row>
    <row r="57" spans="1:21" x14ac:dyDescent="0.25">
      <c r="B57" t="s">
        <v>9</v>
      </c>
      <c r="C57">
        <v>136</v>
      </c>
      <c r="D57">
        <v>85</v>
      </c>
      <c r="E57">
        <v>51</v>
      </c>
      <c r="J57" t="s">
        <v>9</v>
      </c>
      <c r="K57" s="2">
        <f t="shared" ref="K57:M57" si="15">C57/C63</f>
        <v>0.13613613613613615</v>
      </c>
      <c r="L57" s="2">
        <f t="shared" si="15"/>
        <v>0.17671517671517672</v>
      </c>
      <c r="M57" s="2">
        <f t="shared" si="15"/>
        <v>9.8455598455598453E-2</v>
      </c>
      <c r="R57" t="s">
        <v>10</v>
      </c>
      <c r="S57" s="3">
        <f>K58</f>
        <v>0.17617617617617617</v>
      </c>
      <c r="T57" s="3">
        <f>L58</f>
        <v>0.18711018711018712</v>
      </c>
      <c r="U57" s="3">
        <f>M58</f>
        <v>0.16602316602316602</v>
      </c>
    </row>
    <row r="58" spans="1:21" x14ac:dyDescent="0.25">
      <c r="B58" t="s">
        <v>10</v>
      </c>
      <c r="C58">
        <v>176</v>
      </c>
      <c r="D58">
        <v>90</v>
      </c>
      <c r="E58">
        <v>86</v>
      </c>
      <c r="J58" t="s">
        <v>10</v>
      </c>
      <c r="K58" s="2">
        <f t="shared" ref="K58:M58" si="16">C58/C63</f>
        <v>0.17617617617617617</v>
      </c>
      <c r="L58" s="2">
        <f t="shared" si="16"/>
        <v>0.18711018711018712</v>
      </c>
      <c r="M58" s="2">
        <f t="shared" si="16"/>
        <v>0.16602316602316602</v>
      </c>
      <c r="R58" t="s">
        <v>139</v>
      </c>
      <c r="S58" s="3">
        <f>K59+K60</f>
        <v>0.20120120120120122</v>
      </c>
      <c r="T58" s="3">
        <f>L59+L60</f>
        <v>0.21413721413721415</v>
      </c>
      <c r="U58" s="3">
        <f>M59+M60</f>
        <v>0.1891891891891892</v>
      </c>
    </row>
    <row r="59" spans="1:21" x14ac:dyDescent="0.25">
      <c r="B59" t="s">
        <v>11</v>
      </c>
      <c r="C59">
        <v>100</v>
      </c>
      <c r="D59">
        <v>60</v>
      </c>
      <c r="E59">
        <v>40</v>
      </c>
      <c r="J59" t="s">
        <v>11</v>
      </c>
      <c r="K59" s="2">
        <f t="shared" ref="K59:M59" si="17">C59/C63</f>
        <v>0.10010010010010011</v>
      </c>
      <c r="L59" s="2">
        <f t="shared" si="17"/>
        <v>0.12474012474012475</v>
      </c>
      <c r="M59" s="2">
        <f t="shared" si="17"/>
        <v>7.7220077220077218E-2</v>
      </c>
      <c r="R59" t="s">
        <v>140</v>
      </c>
      <c r="S59" s="3">
        <f>K61+K62</f>
        <v>0.38238238238238237</v>
      </c>
      <c r="T59" s="3">
        <f>L61+L62</f>
        <v>0.27027027027027029</v>
      </c>
      <c r="U59" s="3">
        <f>M61+M62</f>
        <v>0.48648648648648651</v>
      </c>
    </row>
    <row r="60" spans="1:21" x14ac:dyDescent="0.25">
      <c r="B60" t="s">
        <v>12</v>
      </c>
      <c r="C60">
        <v>101</v>
      </c>
      <c r="D60">
        <v>43</v>
      </c>
      <c r="E60">
        <v>58</v>
      </c>
      <c r="J60" t="s">
        <v>12</v>
      </c>
      <c r="K60" s="2">
        <f t="shared" ref="K60:M60" si="18">C60/C63</f>
        <v>0.1011011011011011</v>
      </c>
      <c r="L60" s="2">
        <f t="shared" si="18"/>
        <v>8.9397089397089402E-2</v>
      </c>
      <c r="M60" s="2">
        <f t="shared" si="18"/>
        <v>0.11196911196911197</v>
      </c>
    </row>
    <row r="61" spans="1:21" x14ac:dyDescent="0.25">
      <c r="B61" t="s">
        <v>13</v>
      </c>
      <c r="C61">
        <v>69</v>
      </c>
      <c r="D61">
        <v>29</v>
      </c>
      <c r="E61">
        <v>40</v>
      </c>
      <c r="J61" t="s">
        <v>13</v>
      </c>
      <c r="K61" s="2">
        <f t="shared" ref="K61:M61" si="19">C61/C63</f>
        <v>6.9069069069069067E-2</v>
      </c>
      <c r="L61" s="2">
        <f t="shared" si="19"/>
        <v>6.0291060291060294E-2</v>
      </c>
      <c r="M61" s="2">
        <f t="shared" si="19"/>
        <v>7.7220077220077218E-2</v>
      </c>
    </row>
    <row r="62" spans="1:21" x14ac:dyDescent="0.25">
      <c r="B62" t="s">
        <v>14</v>
      </c>
      <c r="C62">
        <v>313</v>
      </c>
      <c r="D62">
        <v>101</v>
      </c>
      <c r="E62">
        <v>212</v>
      </c>
      <c r="J62" t="s">
        <v>14</v>
      </c>
      <c r="K62" s="2">
        <f t="shared" ref="K62:M62" si="20">C62/C63</f>
        <v>0.3133133133133133</v>
      </c>
      <c r="L62" s="2">
        <f t="shared" si="20"/>
        <v>0.20997920997920999</v>
      </c>
      <c r="M62" s="2">
        <f t="shared" si="20"/>
        <v>0.40926640926640928</v>
      </c>
    </row>
    <row r="63" spans="1:21" x14ac:dyDescent="0.25">
      <c r="A63" t="s">
        <v>3</v>
      </c>
      <c r="C63">
        <v>999</v>
      </c>
      <c r="D63">
        <v>481</v>
      </c>
      <c r="E63">
        <v>518</v>
      </c>
    </row>
    <row r="65" spans="1:22" s="12" customFormat="1" x14ac:dyDescent="0.25"/>
    <row r="68" spans="1:22" x14ac:dyDescent="0.25">
      <c r="A68" t="s">
        <v>70</v>
      </c>
    </row>
    <row r="69" spans="1:22" x14ac:dyDescent="0.25">
      <c r="A69" t="s">
        <v>1</v>
      </c>
    </row>
    <row r="70" spans="1:22" x14ac:dyDescent="0.25">
      <c r="C70" t="s">
        <v>3</v>
      </c>
      <c r="D70" t="s">
        <v>31</v>
      </c>
    </row>
    <row r="71" spans="1:22" s="1" customFormat="1" ht="120" x14ac:dyDescent="0.25">
      <c r="D71" s="1" t="s">
        <v>32</v>
      </c>
      <c r="E71" s="1" t="s">
        <v>33</v>
      </c>
      <c r="F71" s="1" t="s">
        <v>34</v>
      </c>
      <c r="K71" s="1" t="str">
        <f>C70</f>
        <v>Total</v>
      </c>
      <c r="L71" s="1" t="str">
        <f>D71</f>
        <v>Silent &amp; Boomer Generations (born before 1965)</v>
      </c>
      <c r="M71" s="1" t="str">
        <f>E71</f>
        <v>Generation X (born 1965-1980)</v>
      </c>
      <c r="N71" s="1" t="str">
        <f>F71</f>
        <v>Millennials &amp; Generation Z (born 1981 and after)</v>
      </c>
      <c r="S71" s="1" t="str">
        <f>K71</f>
        <v>Total</v>
      </c>
      <c r="T71" s="1" t="str">
        <f>L71</f>
        <v>Silent &amp; Boomer Generations (born before 1965)</v>
      </c>
      <c r="U71" s="1" t="str">
        <f>M71</f>
        <v>Generation X (born 1965-1980)</v>
      </c>
      <c r="V71" s="1" t="str">
        <f>N71</f>
        <v>Millennials &amp; Generation Z (born 1981 and after)</v>
      </c>
    </row>
    <row r="72" spans="1:22" x14ac:dyDescent="0.25">
      <c r="B72" t="s">
        <v>8</v>
      </c>
      <c r="C72">
        <v>105</v>
      </c>
      <c r="D72">
        <v>20</v>
      </c>
      <c r="E72">
        <v>24</v>
      </c>
      <c r="F72">
        <v>61</v>
      </c>
      <c r="J72" t="s">
        <v>8</v>
      </c>
      <c r="K72" s="2">
        <f t="shared" ref="K72:N72" si="21">C72/C79</f>
        <v>0.1048951048951049</v>
      </c>
      <c r="L72" s="2">
        <f t="shared" si="21"/>
        <v>6.7340067340067339E-2</v>
      </c>
      <c r="M72" s="2">
        <f t="shared" si="21"/>
        <v>9.6385542168674704E-2</v>
      </c>
      <c r="N72" s="2">
        <f t="shared" si="21"/>
        <v>0.13406593406593406</v>
      </c>
      <c r="R72" t="s">
        <v>138</v>
      </c>
      <c r="S72" s="3">
        <f>K72+K73</f>
        <v>0.24075924075924077</v>
      </c>
      <c r="T72" s="3">
        <f>L72+L73</f>
        <v>0.14141414141414141</v>
      </c>
      <c r="U72" s="3">
        <f>M72+M73</f>
        <v>0.23694779116465864</v>
      </c>
      <c r="V72" s="3">
        <f>N72+N73</f>
        <v>0.30769230769230771</v>
      </c>
    </row>
    <row r="73" spans="1:22" x14ac:dyDescent="0.25">
      <c r="B73" t="s">
        <v>9</v>
      </c>
      <c r="C73">
        <v>136</v>
      </c>
      <c r="D73">
        <v>22</v>
      </c>
      <c r="E73">
        <v>35</v>
      </c>
      <c r="F73">
        <v>79</v>
      </c>
      <c r="J73" t="s">
        <v>9</v>
      </c>
      <c r="K73" s="2">
        <f t="shared" ref="K73:N73" si="22">C73/C79</f>
        <v>0.13586413586413587</v>
      </c>
      <c r="L73" s="2">
        <f t="shared" si="22"/>
        <v>7.407407407407407E-2</v>
      </c>
      <c r="M73" s="2">
        <f t="shared" si="22"/>
        <v>0.14056224899598393</v>
      </c>
      <c r="N73" s="2">
        <f t="shared" si="22"/>
        <v>0.17362637362637362</v>
      </c>
      <c r="R73" t="s">
        <v>10</v>
      </c>
      <c r="S73" s="3">
        <f>K74</f>
        <v>0.17682317682317683</v>
      </c>
      <c r="T73" s="3">
        <f>L74</f>
        <v>0.12121212121212122</v>
      </c>
      <c r="U73" s="3">
        <f>M74</f>
        <v>0.15662650602409639</v>
      </c>
      <c r="V73" s="3">
        <f>N74</f>
        <v>0.22417582417582418</v>
      </c>
    </row>
    <row r="74" spans="1:22" x14ac:dyDescent="0.25">
      <c r="B74" t="s">
        <v>10</v>
      </c>
      <c r="C74">
        <v>177</v>
      </c>
      <c r="D74">
        <v>36</v>
      </c>
      <c r="E74">
        <v>39</v>
      </c>
      <c r="F74">
        <v>102</v>
      </c>
      <c r="J74" t="s">
        <v>10</v>
      </c>
      <c r="K74" s="2">
        <f t="shared" ref="K74:N74" si="23">C74/C79</f>
        <v>0.17682317682317683</v>
      </c>
      <c r="L74" s="2">
        <f t="shared" si="23"/>
        <v>0.12121212121212122</v>
      </c>
      <c r="M74" s="2">
        <f t="shared" si="23"/>
        <v>0.15662650602409639</v>
      </c>
      <c r="N74" s="2">
        <f t="shared" si="23"/>
        <v>0.22417582417582418</v>
      </c>
      <c r="R74" t="s">
        <v>139</v>
      </c>
      <c r="S74" s="3">
        <f>K75+K76</f>
        <v>0.20279720279720281</v>
      </c>
      <c r="T74" s="3">
        <f>L75+L76</f>
        <v>0.13468013468013468</v>
      </c>
      <c r="U74" s="3">
        <f>M75+M76</f>
        <v>0.22489959839357429</v>
      </c>
      <c r="V74" s="3">
        <f>N75+N76</f>
        <v>0.23516483516483516</v>
      </c>
    </row>
    <row r="75" spans="1:22" x14ac:dyDescent="0.25">
      <c r="B75" t="s">
        <v>11</v>
      </c>
      <c r="C75">
        <v>101</v>
      </c>
      <c r="D75">
        <v>17</v>
      </c>
      <c r="E75">
        <v>35</v>
      </c>
      <c r="F75">
        <v>49</v>
      </c>
      <c r="J75" t="s">
        <v>11</v>
      </c>
      <c r="K75" s="2">
        <f t="shared" ref="K75:N75" si="24">C75/C79</f>
        <v>0.1008991008991009</v>
      </c>
      <c r="L75" s="2">
        <f t="shared" si="24"/>
        <v>5.7239057239057242E-2</v>
      </c>
      <c r="M75" s="2">
        <f t="shared" si="24"/>
        <v>0.14056224899598393</v>
      </c>
      <c r="N75" s="2">
        <f t="shared" si="24"/>
        <v>0.1076923076923077</v>
      </c>
      <c r="R75" t="s">
        <v>140</v>
      </c>
      <c r="S75" s="3">
        <f>K77+K78</f>
        <v>0.37962037962037964</v>
      </c>
      <c r="T75" s="3">
        <f>L77+L78</f>
        <v>0.60269360269360273</v>
      </c>
      <c r="U75" s="3">
        <f>M77+M78</f>
        <v>0.38152610441767065</v>
      </c>
      <c r="V75" s="3">
        <f>N77+N78</f>
        <v>0.23296703296703297</v>
      </c>
    </row>
    <row r="76" spans="1:22" x14ac:dyDescent="0.25">
      <c r="B76" t="s">
        <v>12</v>
      </c>
      <c r="C76">
        <v>102</v>
      </c>
      <c r="D76">
        <v>23</v>
      </c>
      <c r="E76">
        <v>21</v>
      </c>
      <c r="F76">
        <v>58</v>
      </c>
      <c r="J76" t="s">
        <v>12</v>
      </c>
      <c r="K76" s="2">
        <f t="shared" ref="K76:N76" si="25">C76/C79</f>
        <v>0.1018981018981019</v>
      </c>
      <c r="L76" s="2">
        <f t="shared" si="25"/>
        <v>7.7441077441077436E-2</v>
      </c>
      <c r="M76" s="2">
        <f t="shared" si="25"/>
        <v>8.4337349397590355E-2</v>
      </c>
      <c r="N76" s="2">
        <f t="shared" si="25"/>
        <v>0.12747252747252746</v>
      </c>
    </row>
    <row r="77" spans="1:22" x14ac:dyDescent="0.25">
      <c r="B77" t="s">
        <v>13</v>
      </c>
      <c r="C77">
        <v>68</v>
      </c>
      <c r="D77">
        <v>16</v>
      </c>
      <c r="E77">
        <v>22</v>
      </c>
      <c r="F77">
        <v>30</v>
      </c>
      <c r="J77" t="s">
        <v>13</v>
      </c>
      <c r="K77" s="2">
        <f t="shared" ref="K77:N77" si="26">C77/C79</f>
        <v>6.7932067932067935E-2</v>
      </c>
      <c r="L77" s="2">
        <f t="shared" si="26"/>
        <v>5.387205387205387E-2</v>
      </c>
      <c r="M77" s="2">
        <f t="shared" si="26"/>
        <v>8.8353413654618476E-2</v>
      </c>
      <c r="N77" s="2">
        <f t="shared" si="26"/>
        <v>6.5934065934065936E-2</v>
      </c>
    </row>
    <row r="78" spans="1:22" x14ac:dyDescent="0.25">
      <c r="B78" t="s">
        <v>14</v>
      </c>
      <c r="C78">
        <v>312</v>
      </c>
      <c r="D78">
        <v>163</v>
      </c>
      <c r="E78">
        <v>73</v>
      </c>
      <c r="F78">
        <v>76</v>
      </c>
      <c r="J78" t="s">
        <v>14</v>
      </c>
      <c r="K78" s="2">
        <f t="shared" ref="K78:N78" si="27">C78/C79</f>
        <v>0.31168831168831168</v>
      </c>
      <c r="L78" s="2">
        <f t="shared" si="27"/>
        <v>0.54882154882154888</v>
      </c>
      <c r="M78" s="2">
        <f t="shared" si="27"/>
        <v>0.29317269076305219</v>
      </c>
      <c r="N78" s="2">
        <f t="shared" si="27"/>
        <v>0.16703296703296702</v>
      </c>
    </row>
    <row r="79" spans="1:22" x14ac:dyDescent="0.25">
      <c r="A79" t="s">
        <v>3</v>
      </c>
      <c r="C79">
        <v>1001</v>
      </c>
      <c r="D79">
        <v>297</v>
      </c>
      <c r="E79">
        <v>249</v>
      </c>
      <c r="F79">
        <v>455</v>
      </c>
    </row>
    <row r="81" spans="1:22" s="12" customFormat="1" x14ac:dyDescent="0.25"/>
    <row r="84" spans="1:22" x14ac:dyDescent="0.25">
      <c r="A84" t="s">
        <v>71</v>
      </c>
    </row>
    <row r="85" spans="1:22" x14ac:dyDescent="0.25">
      <c r="A85" t="s">
        <v>1</v>
      </c>
    </row>
    <row r="86" spans="1:22" x14ac:dyDescent="0.25">
      <c r="C86" t="s">
        <v>3</v>
      </c>
      <c r="D86" t="s">
        <v>36</v>
      </c>
    </row>
    <row r="87" spans="1:22" s="1" customFormat="1" ht="120" x14ac:dyDescent="0.25">
      <c r="D87" s="1" t="s">
        <v>37</v>
      </c>
      <c r="E87" s="1" t="s">
        <v>38</v>
      </c>
      <c r="F87" s="1" t="s">
        <v>39</v>
      </c>
      <c r="K87" s="1" t="str">
        <f>C86</f>
        <v>Total</v>
      </c>
      <c r="L87" s="1" t="str">
        <f>D87</f>
        <v>No HS/HS Graduate</v>
      </c>
      <c r="M87" s="1" t="str">
        <f>E87</f>
        <v>Some college/2-year college graduate</v>
      </c>
      <c r="N87" s="1" t="str">
        <f>F87</f>
        <v>4-year college graduate/post-graduate degree</v>
      </c>
      <c r="S87" s="1" t="str">
        <f>K87</f>
        <v>Total</v>
      </c>
      <c r="T87" s="1" t="str">
        <f>L87</f>
        <v>No HS/HS Graduate</v>
      </c>
      <c r="U87" s="1" t="str">
        <f>M87</f>
        <v>Some college/2-year college graduate</v>
      </c>
      <c r="V87" s="1" t="str">
        <f>N87</f>
        <v>4-year college graduate/post-graduate degree</v>
      </c>
    </row>
    <row r="88" spans="1:22" x14ac:dyDescent="0.25">
      <c r="B88" t="s">
        <v>8</v>
      </c>
      <c r="C88">
        <v>105</v>
      </c>
      <c r="D88">
        <v>29</v>
      </c>
      <c r="E88">
        <v>42</v>
      </c>
      <c r="F88">
        <v>34</v>
      </c>
      <c r="J88" t="s">
        <v>8</v>
      </c>
      <c r="K88" s="2">
        <f t="shared" ref="K88:N88" si="28">C88/C95</f>
        <v>0.10510510510510511</v>
      </c>
      <c r="L88" s="2">
        <f t="shared" si="28"/>
        <v>8.4057971014492749E-2</v>
      </c>
      <c r="M88" s="2">
        <f t="shared" si="28"/>
        <v>0.13166144200626959</v>
      </c>
      <c r="N88" s="2">
        <f t="shared" si="28"/>
        <v>0.10149253731343283</v>
      </c>
      <c r="R88" t="s">
        <v>138</v>
      </c>
      <c r="S88" s="3">
        <f>K88+K89</f>
        <v>0.24124124124124124</v>
      </c>
      <c r="T88" s="3">
        <f>L88+L89</f>
        <v>0.21739130434782608</v>
      </c>
      <c r="U88" s="3">
        <f>M88+M89</f>
        <v>0.21630094043887146</v>
      </c>
      <c r="V88" s="3">
        <f>N88+N89</f>
        <v>0.28955223880597014</v>
      </c>
    </row>
    <row r="89" spans="1:22" x14ac:dyDescent="0.25">
      <c r="B89" t="s">
        <v>9</v>
      </c>
      <c r="C89">
        <v>136</v>
      </c>
      <c r="D89">
        <v>46</v>
      </c>
      <c r="E89">
        <v>27</v>
      </c>
      <c r="F89">
        <v>63</v>
      </c>
      <c r="J89" t="s">
        <v>9</v>
      </c>
      <c r="K89" s="2">
        <f t="shared" ref="K89:N89" si="29">C89/C95</f>
        <v>0.13613613613613615</v>
      </c>
      <c r="L89" s="2">
        <f t="shared" si="29"/>
        <v>0.13333333333333333</v>
      </c>
      <c r="M89" s="2">
        <f t="shared" si="29"/>
        <v>8.4639498432601878E-2</v>
      </c>
      <c r="N89" s="2">
        <f t="shared" si="29"/>
        <v>0.18805970149253731</v>
      </c>
      <c r="R89" t="s">
        <v>10</v>
      </c>
      <c r="S89" s="3">
        <f>K90</f>
        <v>0.17617617617617617</v>
      </c>
      <c r="T89" s="3">
        <f>L90</f>
        <v>0.1681159420289855</v>
      </c>
      <c r="U89" s="3">
        <f>M90</f>
        <v>0.19749216300940439</v>
      </c>
      <c r="V89" s="3">
        <f>N90</f>
        <v>0.16417910447761194</v>
      </c>
    </row>
    <row r="90" spans="1:22" x14ac:dyDescent="0.25">
      <c r="B90" t="s">
        <v>10</v>
      </c>
      <c r="C90">
        <v>176</v>
      </c>
      <c r="D90">
        <v>58</v>
      </c>
      <c r="E90">
        <v>63</v>
      </c>
      <c r="F90">
        <v>55</v>
      </c>
      <c r="J90" t="s">
        <v>10</v>
      </c>
      <c r="K90" s="2">
        <f t="shared" ref="K90:N90" si="30">C90/C95</f>
        <v>0.17617617617617617</v>
      </c>
      <c r="L90" s="2">
        <f t="shared" si="30"/>
        <v>0.1681159420289855</v>
      </c>
      <c r="M90" s="2">
        <f t="shared" si="30"/>
        <v>0.19749216300940439</v>
      </c>
      <c r="N90" s="2">
        <f t="shared" si="30"/>
        <v>0.16417910447761194</v>
      </c>
      <c r="R90" t="s">
        <v>139</v>
      </c>
      <c r="S90" s="3">
        <f>K91+K92</f>
        <v>0.20020020020020018</v>
      </c>
      <c r="T90" s="3">
        <f>L91+L92</f>
        <v>0.16231884057971013</v>
      </c>
      <c r="U90" s="3">
        <f>M91+M92</f>
        <v>0.21316614420062696</v>
      </c>
      <c r="V90" s="3">
        <f>N91+N92</f>
        <v>0.22686567164179106</v>
      </c>
    </row>
    <row r="91" spans="1:22" x14ac:dyDescent="0.25">
      <c r="B91" t="s">
        <v>11</v>
      </c>
      <c r="C91">
        <v>99</v>
      </c>
      <c r="D91">
        <v>34</v>
      </c>
      <c r="E91">
        <v>28</v>
      </c>
      <c r="F91">
        <v>37</v>
      </c>
      <c r="J91" t="s">
        <v>11</v>
      </c>
      <c r="K91" s="2">
        <f t="shared" ref="K91:N91" si="31">C91/C95</f>
        <v>9.90990990990991E-2</v>
      </c>
      <c r="L91" s="2">
        <f t="shared" si="31"/>
        <v>9.8550724637681164E-2</v>
      </c>
      <c r="M91" s="2">
        <f t="shared" si="31"/>
        <v>8.7774294670846395E-2</v>
      </c>
      <c r="N91" s="2">
        <f t="shared" si="31"/>
        <v>0.11044776119402985</v>
      </c>
      <c r="R91" t="s">
        <v>140</v>
      </c>
      <c r="S91" s="3">
        <f>K93+K94</f>
        <v>0.38238238238238237</v>
      </c>
      <c r="T91" s="3">
        <f>L93+L94</f>
        <v>0.45217391304347826</v>
      </c>
      <c r="U91" s="3">
        <f>M93+M94</f>
        <v>0.37304075235109718</v>
      </c>
      <c r="V91" s="3">
        <f>N93+N94</f>
        <v>0.31940298507462683</v>
      </c>
    </row>
    <row r="92" spans="1:22" x14ac:dyDescent="0.25">
      <c r="B92" t="s">
        <v>12</v>
      </c>
      <c r="C92">
        <v>101</v>
      </c>
      <c r="D92">
        <v>22</v>
      </c>
      <c r="E92">
        <v>40</v>
      </c>
      <c r="F92">
        <v>39</v>
      </c>
      <c r="J92" t="s">
        <v>12</v>
      </c>
      <c r="K92" s="2">
        <f t="shared" ref="K92:N92" si="32">C92/C95</f>
        <v>0.1011011011011011</v>
      </c>
      <c r="L92" s="2">
        <f t="shared" si="32"/>
        <v>6.3768115942028983E-2</v>
      </c>
      <c r="M92" s="2">
        <f t="shared" si="32"/>
        <v>0.12539184952978055</v>
      </c>
      <c r="N92" s="2">
        <f t="shared" si="32"/>
        <v>0.11641791044776119</v>
      </c>
    </row>
    <row r="93" spans="1:22" x14ac:dyDescent="0.25">
      <c r="B93" t="s">
        <v>13</v>
      </c>
      <c r="C93">
        <v>69</v>
      </c>
      <c r="D93">
        <v>41</v>
      </c>
      <c r="E93">
        <v>16</v>
      </c>
      <c r="F93">
        <v>12</v>
      </c>
      <c r="J93" t="s">
        <v>13</v>
      </c>
      <c r="K93" s="2">
        <f t="shared" ref="K93:N93" si="33">C93/C95</f>
        <v>6.9069069069069067E-2</v>
      </c>
      <c r="L93" s="2">
        <f t="shared" si="33"/>
        <v>0.11884057971014493</v>
      </c>
      <c r="M93" s="2">
        <f t="shared" si="33"/>
        <v>5.0156739811912224E-2</v>
      </c>
      <c r="N93" s="2">
        <f t="shared" si="33"/>
        <v>3.5820895522388062E-2</v>
      </c>
    </row>
    <row r="94" spans="1:22" x14ac:dyDescent="0.25">
      <c r="B94" t="s">
        <v>14</v>
      </c>
      <c r="C94">
        <v>313</v>
      </c>
      <c r="D94">
        <v>115</v>
      </c>
      <c r="E94">
        <v>103</v>
      </c>
      <c r="F94">
        <v>95</v>
      </c>
      <c r="J94" t="s">
        <v>14</v>
      </c>
      <c r="K94" s="2">
        <f t="shared" ref="K94:N94" si="34">C94/C95</f>
        <v>0.3133133133133133</v>
      </c>
      <c r="L94" s="2">
        <f t="shared" si="34"/>
        <v>0.33333333333333331</v>
      </c>
      <c r="M94" s="2">
        <f t="shared" si="34"/>
        <v>0.32288401253918497</v>
      </c>
      <c r="N94" s="2">
        <f t="shared" si="34"/>
        <v>0.28358208955223879</v>
      </c>
    </row>
    <row r="95" spans="1:22" x14ac:dyDescent="0.25">
      <c r="A95" t="s">
        <v>3</v>
      </c>
      <c r="C95">
        <v>999</v>
      </c>
      <c r="D95">
        <v>345</v>
      </c>
      <c r="E95">
        <v>319</v>
      </c>
      <c r="F95">
        <v>335</v>
      </c>
    </row>
    <row r="97" spans="1:23" s="12" customFormat="1" x14ac:dyDescent="0.25"/>
    <row r="100" spans="1:23" x14ac:dyDescent="0.25">
      <c r="A100" t="s">
        <v>72</v>
      </c>
    </row>
    <row r="101" spans="1:23" x14ac:dyDescent="0.25">
      <c r="A101" t="s">
        <v>1</v>
      </c>
    </row>
    <row r="102" spans="1:23" x14ac:dyDescent="0.25">
      <c r="C102" t="s">
        <v>3</v>
      </c>
      <c r="D102" t="s">
        <v>41</v>
      </c>
    </row>
    <row r="103" spans="1:23" s="1" customFormat="1" ht="60" x14ac:dyDescent="0.25">
      <c r="D103" s="1" t="s">
        <v>42</v>
      </c>
      <c r="E103" s="1" t="s">
        <v>43</v>
      </c>
      <c r="F103" s="1" t="s">
        <v>44</v>
      </c>
      <c r="G103" s="1" t="s">
        <v>45</v>
      </c>
      <c r="K103" s="1" t="str">
        <f>C102</f>
        <v>Total</v>
      </c>
      <c r="L103" s="1" t="str">
        <f>D103</f>
        <v>Central City</v>
      </c>
      <c r="M103" s="1" t="str">
        <f>E103</f>
        <v>Urban Suburb</v>
      </c>
      <c r="N103" s="1" t="str">
        <f>F103</f>
        <v>Surrounding Suburban County</v>
      </c>
      <c r="O103" s="1" t="str">
        <f>G103</f>
        <v>Rural County</v>
      </c>
      <c r="S103" s="1" t="str">
        <f>K103</f>
        <v>Total</v>
      </c>
      <c r="T103" s="1" t="str">
        <f>L103</f>
        <v>Central City</v>
      </c>
      <c r="U103" s="1" t="str">
        <f>M103</f>
        <v>Urban Suburb</v>
      </c>
      <c r="V103" s="1" t="str">
        <f>N103</f>
        <v>Surrounding Suburban County</v>
      </c>
      <c r="W103" s="1" t="str">
        <f>O103</f>
        <v>Rural County</v>
      </c>
    </row>
    <row r="104" spans="1:23" x14ac:dyDescent="0.25">
      <c r="B104" t="s">
        <v>8</v>
      </c>
      <c r="C104">
        <v>105</v>
      </c>
      <c r="D104">
        <v>26</v>
      </c>
      <c r="E104">
        <v>22</v>
      </c>
      <c r="F104">
        <v>31</v>
      </c>
      <c r="G104">
        <v>26</v>
      </c>
      <c r="J104" t="s">
        <v>8</v>
      </c>
      <c r="K104" s="2">
        <f t="shared" ref="K104:O104" si="35">C104/C111</f>
        <v>0.1048951048951049</v>
      </c>
      <c r="L104" s="2">
        <f t="shared" si="35"/>
        <v>9.2198581560283682E-2</v>
      </c>
      <c r="M104" s="2">
        <f t="shared" si="35"/>
        <v>9.2436974789915971E-2</v>
      </c>
      <c r="N104" s="2">
        <f t="shared" si="35"/>
        <v>0.10544217687074831</v>
      </c>
      <c r="O104" s="2">
        <f t="shared" si="35"/>
        <v>0.13903743315508021</v>
      </c>
      <c r="R104" t="s">
        <v>138</v>
      </c>
      <c r="S104" s="3">
        <f>K104+K105</f>
        <v>0.24075924075924077</v>
      </c>
      <c r="T104" s="3">
        <f>L104+L105</f>
        <v>0.23404255319148937</v>
      </c>
      <c r="U104" s="3">
        <f>M104+M105</f>
        <v>0.23109243697478993</v>
      </c>
      <c r="V104" s="3">
        <f>N104+N105</f>
        <v>0.2414965986394558</v>
      </c>
      <c r="W104" s="3">
        <f>O104+O105</f>
        <v>0.26203208556149732</v>
      </c>
    </row>
    <row r="105" spans="1:23" x14ac:dyDescent="0.25">
      <c r="B105" t="s">
        <v>9</v>
      </c>
      <c r="C105">
        <v>136</v>
      </c>
      <c r="D105">
        <v>40</v>
      </c>
      <c r="E105">
        <v>33</v>
      </c>
      <c r="F105">
        <v>40</v>
      </c>
      <c r="G105">
        <v>23</v>
      </c>
      <c r="J105" t="s">
        <v>9</v>
      </c>
      <c r="K105" s="2">
        <f t="shared" ref="K105:O105" si="36">C105/C111</f>
        <v>0.13586413586413587</v>
      </c>
      <c r="L105" s="2">
        <f t="shared" si="36"/>
        <v>0.14184397163120568</v>
      </c>
      <c r="M105" s="2">
        <f t="shared" si="36"/>
        <v>0.13865546218487396</v>
      </c>
      <c r="N105" s="2">
        <f t="shared" si="36"/>
        <v>0.1360544217687075</v>
      </c>
      <c r="O105" s="2">
        <f t="shared" si="36"/>
        <v>0.12299465240641712</v>
      </c>
      <c r="R105" t="s">
        <v>10</v>
      </c>
      <c r="S105" s="3">
        <f>K106</f>
        <v>0.17682317682317683</v>
      </c>
      <c r="T105" s="3">
        <f>L106</f>
        <v>0.20212765957446807</v>
      </c>
      <c r="U105" s="3">
        <f>M106</f>
        <v>0.15126050420168066</v>
      </c>
      <c r="V105" s="3">
        <f>N106</f>
        <v>0.18367346938775511</v>
      </c>
      <c r="W105" s="3">
        <f>O106</f>
        <v>0.16042780748663102</v>
      </c>
    </row>
    <row r="106" spans="1:23" x14ac:dyDescent="0.25">
      <c r="B106" t="s">
        <v>10</v>
      </c>
      <c r="C106">
        <v>177</v>
      </c>
      <c r="D106">
        <v>57</v>
      </c>
      <c r="E106">
        <v>36</v>
      </c>
      <c r="F106">
        <v>54</v>
      </c>
      <c r="G106">
        <v>30</v>
      </c>
      <c r="J106" t="s">
        <v>10</v>
      </c>
      <c r="K106" s="2">
        <f t="shared" ref="K106:O106" si="37">C106/C111</f>
        <v>0.17682317682317683</v>
      </c>
      <c r="L106" s="2">
        <f t="shared" si="37"/>
        <v>0.20212765957446807</v>
      </c>
      <c r="M106" s="2">
        <f t="shared" si="37"/>
        <v>0.15126050420168066</v>
      </c>
      <c r="N106" s="2">
        <f t="shared" si="37"/>
        <v>0.18367346938775511</v>
      </c>
      <c r="O106" s="2">
        <f t="shared" si="37"/>
        <v>0.16042780748663102</v>
      </c>
      <c r="R106" t="s">
        <v>139</v>
      </c>
      <c r="S106" s="3">
        <f>K107+K108</f>
        <v>0.2007992007992008</v>
      </c>
      <c r="T106" s="3">
        <f>L107+L108</f>
        <v>0.20567375886524825</v>
      </c>
      <c r="U106" s="3">
        <f>M107+M108</f>
        <v>0.27310924369747902</v>
      </c>
      <c r="V106" s="3">
        <f>N107+N108</f>
        <v>0.15646258503401361</v>
      </c>
      <c r="W106" s="3">
        <f>O107+O108</f>
        <v>0.17112299465240643</v>
      </c>
    </row>
    <row r="107" spans="1:23" x14ac:dyDescent="0.25">
      <c r="B107" t="s">
        <v>11</v>
      </c>
      <c r="C107">
        <v>100</v>
      </c>
      <c r="D107">
        <v>33</v>
      </c>
      <c r="E107">
        <v>22</v>
      </c>
      <c r="F107">
        <v>26</v>
      </c>
      <c r="G107">
        <v>19</v>
      </c>
      <c r="J107" t="s">
        <v>11</v>
      </c>
      <c r="K107" s="2">
        <f t="shared" ref="K107:O107" si="38">C107/C111</f>
        <v>9.9900099900099903E-2</v>
      </c>
      <c r="L107" s="2">
        <f t="shared" si="38"/>
        <v>0.11702127659574468</v>
      </c>
      <c r="M107" s="2">
        <f t="shared" si="38"/>
        <v>9.2436974789915971E-2</v>
      </c>
      <c r="N107" s="2">
        <f t="shared" si="38"/>
        <v>8.8435374149659865E-2</v>
      </c>
      <c r="O107" s="2">
        <f t="shared" si="38"/>
        <v>0.10160427807486631</v>
      </c>
      <c r="R107" t="s">
        <v>140</v>
      </c>
      <c r="S107" s="3">
        <f>K109+K110</f>
        <v>0.38161838161838163</v>
      </c>
      <c r="T107" s="3">
        <f>L109+L110</f>
        <v>0.35815602836879434</v>
      </c>
      <c r="U107" s="3">
        <f>M109+M110</f>
        <v>0.34453781512605042</v>
      </c>
      <c r="V107" s="3">
        <f>N109+N110</f>
        <v>0.41836734693877553</v>
      </c>
      <c r="W107" s="3">
        <f>O109+O110</f>
        <v>0.40641711229946526</v>
      </c>
    </row>
    <row r="108" spans="1:23" x14ac:dyDescent="0.25">
      <c r="B108" t="s">
        <v>12</v>
      </c>
      <c r="C108">
        <v>101</v>
      </c>
      <c r="D108">
        <v>25</v>
      </c>
      <c r="E108">
        <v>43</v>
      </c>
      <c r="F108">
        <v>20</v>
      </c>
      <c r="G108">
        <v>13</v>
      </c>
      <c r="J108" t="s">
        <v>12</v>
      </c>
      <c r="K108" s="2">
        <f t="shared" ref="K108:O108" si="39">C108/C111</f>
        <v>0.1008991008991009</v>
      </c>
      <c r="L108" s="2">
        <f t="shared" si="39"/>
        <v>8.8652482269503549E-2</v>
      </c>
      <c r="M108" s="2">
        <f t="shared" si="39"/>
        <v>0.18067226890756302</v>
      </c>
      <c r="N108" s="2">
        <f t="shared" si="39"/>
        <v>6.8027210884353748E-2</v>
      </c>
      <c r="O108" s="2">
        <f t="shared" si="39"/>
        <v>6.9518716577540107E-2</v>
      </c>
    </row>
    <row r="109" spans="1:23" x14ac:dyDescent="0.25">
      <c r="B109" t="s">
        <v>13</v>
      </c>
      <c r="C109">
        <v>69</v>
      </c>
      <c r="D109">
        <v>26</v>
      </c>
      <c r="E109">
        <v>9</v>
      </c>
      <c r="F109">
        <v>19</v>
      </c>
      <c r="G109">
        <v>15</v>
      </c>
      <c r="J109" t="s">
        <v>13</v>
      </c>
      <c r="K109" s="2">
        <f t="shared" ref="K109:O109" si="40">C109/C111</f>
        <v>6.8931068931068928E-2</v>
      </c>
      <c r="L109" s="2">
        <f t="shared" si="40"/>
        <v>9.2198581560283682E-2</v>
      </c>
      <c r="M109" s="2">
        <f t="shared" si="40"/>
        <v>3.7815126050420166E-2</v>
      </c>
      <c r="N109" s="2">
        <f t="shared" si="40"/>
        <v>6.4625850340136057E-2</v>
      </c>
      <c r="O109" s="2">
        <f t="shared" si="40"/>
        <v>8.0213903743315509E-2</v>
      </c>
    </row>
    <row r="110" spans="1:23" x14ac:dyDescent="0.25">
      <c r="B110" t="s">
        <v>14</v>
      </c>
      <c r="C110">
        <v>313</v>
      </c>
      <c r="D110">
        <v>75</v>
      </c>
      <c r="E110">
        <v>73</v>
      </c>
      <c r="F110">
        <v>104</v>
      </c>
      <c r="G110">
        <v>61</v>
      </c>
      <c r="J110" t="s">
        <v>14</v>
      </c>
      <c r="K110" s="2">
        <f t="shared" ref="K110:O110" si="41">C110/C111</f>
        <v>0.3126873126873127</v>
      </c>
      <c r="L110" s="2">
        <f t="shared" si="41"/>
        <v>0.26595744680851063</v>
      </c>
      <c r="M110" s="2">
        <f t="shared" si="41"/>
        <v>0.30672268907563027</v>
      </c>
      <c r="N110" s="2">
        <f t="shared" si="41"/>
        <v>0.35374149659863946</v>
      </c>
      <c r="O110" s="2">
        <f t="shared" si="41"/>
        <v>0.32620320855614976</v>
      </c>
    </row>
    <row r="111" spans="1:23" x14ac:dyDescent="0.25">
      <c r="A111" t="s">
        <v>3</v>
      </c>
      <c r="C111">
        <v>1001</v>
      </c>
      <c r="D111">
        <v>282</v>
      </c>
      <c r="E111">
        <v>238</v>
      </c>
      <c r="F111">
        <v>294</v>
      </c>
      <c r="G111">
        <v>187</v>
      </c>
    </row>
    <row r="113" spans="1:22" s="12" customFormat="1" x14ac:dyDescent="0.25"/>
    <row r="116" spans="1:22" x14ac:dyDescent="0.25">
      <c r="A116" t="s">
        <v>73</v>
      </c>
    </row>
    <row r="117" spans="1:22" x14ac:dyDescent="0.25">
      <c r="A117" t="s">
        <v>1</v>
      </c>
    </row>
    <row r="118" spans="1:22" x14ac:dyDescent="0.25">
      <c r="C118" t="s">
        <v>3</v>
      </c>
      <c r="D118" t="s">
        <v>47</v>
      </c>
    </row>
    <row r="119" spans="1:22" s="1" customFormat="1" ht="80" x14ac:dyDescent="0.25">
      <c r="D119" s="1" t="s">
        <v>48</v>
      </c>
      <c r="E119" s="1" t="s">
        <v>49</v>
      </c>
      <c r="F119" s="1" t="s">
        <v>50</v>
      </c>
      <c r="K119" s="1" t="str">
        <f>C118</f>
        <v>Total</v>
      </c>
      <c r="L119" s="1" t="str">
        <f>D119</f>
        <v>Most of the time</v>
      </c>
      <c r="M119" s="1" t="str">
        <f>E119</f>
        <v>Some of the time/Only now and then</v>
      </c>
      <c r="N119" s="1" t="str">
        <f>F119</f>
        <v>Hardly at all/Don't know</v>
      </c>
      <c r="S119" s="1" t="str">
        <f>K119</f>
        <v>Total</v>
      </c>
      <c r="T119" s="1" t="str">
        <f>L119</f>
        <v>Most of the time</v>
      </c>
      <c r="U119" s="1" t="str">
        <f>M119</f>
        <v>Some of the time/Only now and then</v>
      </c>
      <c r="V119" s="1" t="str">
        <f>N119</f>
        <v>Hardly at all/Don't know</v>
      </c>
    </row>
    <row r="120" spans="1:22" x14ac:dyDescent="0.25">
      <c r="B120" t="s">
        <v>8</v>
      </c>
      <c r="C120">
        <v>105</v>
      </c>
      <c r="D120">
        <v>59</v>
      </c>
      <c r="E120">
        <v>35</v>
      </c>
      <c r="F120">
        <v>11</v>
      </c>
      <c r="J120" t="s">
        <v>8</v>
      </c>
      <c r="K120" s="2">
        <f t="shared" ref="K120:N120" si="42">C120/C127</f>
        <v>0.1048951048951049</v>
      </c>
      <c r="L120" s="2">
        <f t="shared" si="42"/>
        <v>0.14114832535885166</v>
      </c>
      <c r="M120" s="2">
        <f t="shared" si="42"/>
        <v>7.7433628318584066E-2</v>
      </c>
      <c r="N120" s="2">
        <f t="shared" si="42"/>
        <v>8.3969465648854963E-2</v>
      </c>
      <c r="R120" t="s">
        <v>138</v>
      </c>
      <c r="S120" s="3">
        <f>K120+K121</f>
        <v>0.24075924075924077</v>
      </c>
      <c r="T120" s="3">
        <f>L120+L121</f>
        <v>0.28947368421052633</v>
      </c>
      <c r="U120" s="3">
        <f>M120+M121</f>
        <v>0.22566371681415931</v>
      </c>
      <c r="V120" s="3">
        <f>N120+N121</f>
        <v>0.13740458015267176</v>
      </c>
    </row>
    <row r="121" spans="1:22" x14ac:dyDescent="0.25">
      <c r="B121" t="s">
        <v>9</v>
      </c>
      <c r="C121">
        <v>136</v>
      </c>
      <c r="D121">
        <v>62</v>
      </c>
      <c r="E121">
        <v>67</v>
      </c>
      <c r="F121">
        <v>7</v>
      </c>
      <c r="J121" t="s">
        <v>9</v>
      </c>
      <c r="K121" s="2">
        <f t="shared" ref="K121:N121" si="43">C121/C127</f>
        <v>0.13586413586413587</v>
      </c>
      <c r="L121" s="2">
        <f t="shared" si="43"/>
        <v>0.14832535885167464</v>
      </c>
      <c r="M121" s="2">
        <f t="shared" si="43"/>
        <v>0.14823008849557523</v>
      </c>
      <c r="N121" s="2">
        <f t="shared" si="43"/>
        <v>5.3435114503816793E-2</v>
      </c>
      <c r="R121" t="s">
        <v>10</v>
      </c>
      <c r="S121" s="3">
        <f>K122</f>
        <v>0.17782217782217782</v>
      </c>
      <c r="T121" s="3">
        <f>L122</f>
        <v>0.14114832535885166</v>
      </c>
      <c r="U121" s="3">
        <f>M122</f>
        <v>0.20796460176991149</v>
      </c>
      <c r="V121" s="3">
        <f>N122</f>
        <v>0.19083969465648856</v>
      </c>
    </row>
    <row r="122" spans="1:22" x14ac:dyDescent="0.25">
      <c r="B122" t="s">
        <v>10</v>
      </c>
      <c r="C122">
        <v>178</v>
      </c>
      <c r="D122">
        <v>59</v>
      </c>
      <c r="E122">
        <v>94</v>
      </c>
      <c r="F122">
        <v>25</v>
      </c>
      <c r="J122" t="s">
        <v>10</v>
      </c>
      <c r="K122" s="2">
        <f t="shared" ref="K122:N122" si="44">C122/C127</f>
        <v>0.17782217782217782</v>
      </c>
      <c r="L122" s="2">
        <f t="shared" si="44"/>
        <v>0.14114832535885166</v>
      </c>
      <c r="M122" s="2">
        <f t="shared" si="44"/>
        <v>0.20796460176991149</v>
      </c>
      <c r="N122" s="2">
        <f t="shared" si="44"/>
        <v>0.19083969465648856</v>
      </c>
      <c r="R122" t="s">
        <v>139</v>
      </c>
      <c r="S122" s="3">
        <f>K123+K124</f>
        <v>0.2007992007992008</v>
      </c>
      <c r="T122" s="3">
        <f>L123+L124</f>
        <v>0.18421052631578949</v>
      </c>
      <c r="U122" s="3">
        <f>M123+M124</f>
        <v>0.23451327433628319</v>
      </c>
      <c r="V122" s="3">
        <f>N123+N124</f>
        <v>0.13740458015267176</v>
      </c>
    </row>
    <row r="123" spans="1:22" x14ac:dyDescent="0.25">
      <c r="B123" t="s">
        <v>11</v>
      </c>
      <c r="C123">
        <v>100</v>
      </c>
      <c r="D123">
        <v>35</v>
      </c>
      <c r="E123">
        <v>53</v>
      </c>
      <c r="F123">
        <v>12</v>
      </c>
      <c r="J123" t="s">
        <v>11</v>
      </c>
      <c r="K123" s="2">
        <f t="shared" ref="K123:N123" si="45">C123/C127</f>
        <v>9.9900099900099903E-2</v>
      </c>
      <c r="L123" s="2">
        <f t="shared" si="45"/>
        <v>8.3732057416267949E-2</v>
      </c>
      <c r="M123" s="2">
        <f t="shared" si="45"/>
        <v>0.11725663716814159</v>
      </c>
      <c r="N123" s="2">
        <f t="shared" si="45"/>
        <v>9.1603053435114504E-2</v>
      </c>
      <c r="R123" t="s">
        <v>140</v>
      </c>
      <c r="S123" s="3">
        <f>K125+K126</f>
        <v>0.38061938061938061</v>
      </c>
      <c r="T123" s="3">
        <f>L125+L126</f>
        <v>0.38516746411483255</v>
      </c>
      <c r="U123" s="3">
        <f>M125+M126</f>
        <v>0.33185840707964598</v>
      </c>
      <c r="V123" s="3">
        <f>N125+N126</f>
        <v>0.53435114503816794</v>
      </c>
    </row>
    <row r="124" spans="1:22" x14ac:dyDescent="0.25">
      <c r="B124" t="s">
        <v>12</v>
      </c>
      <c r="C124">
        <v>101</v>
      </c>
      <c r="D124">
        <v>42</v>
      </c>
      <c r="E124">
        <v>53</v>
      </c>
      <c r="F124">
        <v>6</v>
      </c>
      <c r="J124" t="s">
        <v>12</v>
      </c>
      <c r="K124" s="2">
        <f t="shared" ref="K124:N124" si="46">C124/C127</f>
        <v>0.1008991008991009</v>
      </c>
      <c r="L124" s="2">
        <f t="shared" si="46"/>
        <v>0.10047846889952153</v>
      </c>
      <c r="M124" s="2">
        <f t="shared" si="46"/>
        <v>0.11725663716814159</v>
      </c>
      <c r="N124" s="2">
        <f t="shared" si="46"/>
        <v>4.5801526717557252E-2</v>
      </c>
    </row>
    <row r="125" spans="1:22" x14ac:dyDescent="0.25">
      <c r="B125" t="s">
        <v>13</v>
      </c>
      <c r="C125">
        <v>69</v>
      </c>
      <c r="D125">
        <v>15</v>
      </c>
      <c r="E125">
        <v>26</v>
      </c>
      <c r="F125">
        <v>28</v>
      </c>
      <c r="J125" t="s">
        <v>13</v>
      </c>
      <c r="K125" s="2">
        <f t="shared" ref="K125:N125" si="47">C125/C127</f>
        <v>6.8931068931068928E-2</v>
      </c>
      <c r="L125" s="2">
        <f t="shared" si="47"/>
        <v>3.5885167464114832E-2</v>
      </c>
      <c r="M125" s="2">
        <f t="shared" si="47"/>
        <v>5.7522123893805309E-2</v>
      </c>
      <c r="N125" s="2">
        <f t="shared" si="47"/>
        <v>0.21374045801526717</v>
      </c>
    </row>
    <row r="126" spans="1:22" x14ac:dyDescent="0.25">
      <c r="B126" t="s">
        <v>14</v>
      </c>
      <c r="C126">
        <v>312</v>
      </c>
      <c r="D126">
        <v>146</v>
      </c>
      <c r="E126">
        <v>124</v>
      </c>
      <c r="F126">
        <v>42</v>
      </c>
      <c r="J126" t="s">
        <v>14</v>
      </c>
      <c r="K126" s="2">
        <f t="shared" ref="K126:N126" si="48">C126/C127</f>
        <v>0.31168831168831168</v>
      </c>
      <c r="L126" s="2">
        <f t="shared" si="48"/>
        <v>0.34928229665071769</v>
      </c>
      <c r="M126" s="2">
        <f t="shared" si="48"/>
        <v>0.27433628318584069</v>
      </c>
      <c r="N126" s="2">
        <f t="shared" si="48"/>
        <v>0.32061068702290074</v>
      </c>
    </row>
    <row r="127" spans="1:22" x14ac:dyDescent="0.25">
      <c r="A127" t="s">
        <v>3</v>
      </c>
      <c r="C127">
        <v>1001</v>
      </c>
      <c r="D127">
        <v>418</v>
      </c>
      <c r="E127">
        <v>452</v>
      </c>
      <c r="F127">
        <v>131</v>
      </c>
    </row>
    <row r="129" spans="1:23" s="12" customFormat="1" x14ac:dyDescent="0.25"/>
    <row r="132" spans="1:23" x14ac:dyDescent="0.25">
      <c r="A132" t="s">
        <v>74</v>
      </c>
    </row>
    <row r="133" spans="1:23" x14ac:dyDescent="0.25">
      <c r="A133" t="s">
        <v>1</v>
      </c>
    </row>
    <row r="134" spans="1:23" x14ac:dyDescent="0.25">
      <c r="C134" t="s">
        <v>3</v>
      </c>
      <c r="D134" t="s">
        <v>52</v>
      </c>
    </row>
    <row r="135" spans="1:23" s="1" customFormat="1" ht="100" x14ac:dyDescent="0.25">
      <c r="D135" s="1" t="s">
        <v>53</v>
      </c>
      <c r="E135" s="1" t="s">
        <v>54</v>
      </c>
      <c r="F135" s="1" t="s">
        <v>55</v>
      </c>
      <c r="G135" s="1" t="s">
        <v>56</v>
      </c>
      <c r="K135" s="1" t="str">
        <f>C134</f>
        <v>Total</v>
      </c>
      <c r="L135" s="1" t="str">
        <f>D135</f>
        <v>Voted for Kamala Harris in 2024</v>
      </c>
      <c r="M135" s="1" t="str">
        <f>E135</f>
        <v>Voted for Donald Trump in 2024</v>
      </c>
      <c r="N135" s="1" t="str">
        <f>F135</f>
        <v>Voted third party presidential candidate in 2024</v>
      </c>
      <c r="O135" s="1" t="str">
        <f>G135</f>
        <v>Did not vote in 2024</v>
      </c>
      <c r="S135" s="1" t="str">
        <f>K135</f>
        <v>Total</v>
      </c>
      <c r="T135" s="1" t="str">
        <f>L135</f>
        <v>Voted for Kamala Harris in 2024</v>
      </c>
      <c r="U135" s="1" t="str">
        <f>M135</f>
        <v>Voted for Donald Trump in 2024</v>
      </c>
      <c r="V135" s="1" t="str">
        <f>N135</f>
        <v>Voted third party presidential candidate in 2024</v>
      </c>
      <c r="W135" s="1" t="str">
        <f>O135</f>
        <v>Did not vote in 2024</v>
      </c>
    </row>
    <row r="136" spans="1:23" x14ac:dyDescent="0.25">
      <c r="B136" t="s">
        <v>8</v>
      </c>
      <c r="C136">
        <v>104</v>
      </c>
      <c r="D136">
        <v>29</v>
      </c>
      <c r="E136">
        <v>56</v>
      </c>
      <c r="F136">
        <v>1</v>
      </c>
      <c r="G136">
        <v>18</v>
      </c>
      <c r="J136" t="s">
        <v>8</v>
      </c>
      <c r="K136" s="2">
        <f t="shared" ref="K136:O136" si="49">C136/C143</f>
        <v>0.104</v>
      </c>
      <c r="L136" s="2">
        <f t="shared" si="49"/>
        <v>7.901907356948229E-2</v>
      </c>
      <c r="M136" s="2">
        <f t="shared" si="49"/>
        <v>0.14583333333333334</v>
      </c>
      <c r="N136" s="2">
        <f t="shared" si="49"/>
        <v>0.2</v>
      </c>
      <c r="O136" s="2">
        <f t="shared" si="49"/>
        <v>7.3770491803278687E-2</v>
      </c>
      <c r="R136" t="s">
        <v>138</v>
      </c>
      <c r="S136" s="3">
        <f>K136+K137</f>
        <v>0.24099999999999999</v>
      </c>
      <c r="T136" s="3">
        <f>L136+L137</f>
        <v>0.22343324250681199</v>
      </c>
      <c r="U136" s="3">
        <f>M136+M137</f>
        <v>0.29947916666666669</v>
      </c>
      <c r="V136" s="3">
        <f>N136+N137</f>
        <v>0.4</v>
      </c>
      <c r="W136" s="3">
        <f>O136+O137</f>
        <v>0.1721311475409836</v>
      </c>
    </row>
    <row r="137" spans="1:23" x14ac:dyDescent="0.25">
      <c r="B137" t="s">
        <v>9</v>
      </c>
      <c r="C137">
        <v>137</v>
      </c>
      <c r="D137">
        <v>53</v>
      </c>
      <c r="E137">
        <v>59</v>
      </c>
      <c r="F137">
        <v>1</v>
      </c>
      <c r="G137">
        <v>24</v>
      </c>
      <c r="J137" t="s">
        <v>9</v>
      </c>
      <c r="K137" s="2">
        <f t="shared" ref="K137:O137" si="50">C137/C143</f>
        <v>0.13700000000000001</v>
      </c>
      <c r="L137" s="2">
        <f t="shared" si="50"/>
        <v>0.1444141689373297</v>
      </c>
      <c r="M137" s="2">
        <f t="shared" si="50"/>
        <v>0.15364583333333334</v>
      </c>
      <c r="N137" s="2">
        <f t="shared" si="50"/>
        <v>0.2</v>
      </c>
      <c r="O137" s="2">
        <f t="shared" si="50"/>
        <v>9.8360655737704916E-2</v>
      </c>
      <c r="R137" t="s">
        <v>10</v>
      </c>
      <c r="S137" s="3">
        <f>K138</f>
        <v>0.17699999999999999</v>
      </c>
      <c r="T137" s="3">
        <f>L138</f>
        <v>0.17711171662125341</v>
      </c>
      <c r="U137" s="3">
        <f>M138</f>
        <v>0.17708333333333334</v>
      </c>
      <c r="V137" s="3">
        <f>N138</f>
        <v>0</v>
      </c>
      <c r="W137" s="3">
        <f>O138</f>
        <v>0.18032786885245902</v>
      </c>
    </row>
    <row r="138" spans="1:23" x14ac:dyDescent="0.25">
      <c r="B138" t="s">
        <v>10</v>
      </c>
      <c r="C138">
        <v>177</v>
      </c>
      <c r="D138">
        <v>65</v>
      </c>
      <c r="E138">
        <v>68</v>
      </c>
      <c r="F138">
        <v>0</v>
      </c>
      <c r="G138">
        <v>44</v>
      </c>
      <c r="J138" t="s">
        <v>10</v>
      </c>
      <c r="K138" s="2">
        <f t="shared" ref="K138:O138" si="51">C138/C143</f>
        <v>0.17699999999999999</v>
      </c>
      <c r="L138" s="2">
        <f t="shared" si="51"/>
        <v>0.17711171662125341</v>
      </c>
      <c r="M138" s="2">
        <f t="shared" si="51"/>
        <v>0.17708333333333334</v>
      </c>
      <c r="N138" s="2">
        <f t="shared" si="51"/>
        <v>0</v>
      </c>
      <c r="O138" s="2">
        <f t="shared" si="51"/>
        <v>0.18032786885245902</v>
      </c>
      <c r="R138" t="s">
        <v>139</v>
      </c>
      <c r="S138" s="3">
        <f>K139+K140</f>
        <v>0.20100000000000001</v>
      </c>
      <c r="T138" s="3">
        <f>L139+L140</f>
        <v>0.21798365122615804</v>
      </c>
      <c r="U138" s="3">
        <f>M139+M140</f>
        <v>0.171875</v>
      </c>
      <c r="V138" s="3">
        <f>N139+N140</f>
        <v>0</v>
      </c>
      <c r="W138" s="3">
        <f>O139+O140</f>
        <v>0.22540983606557377</v>
      </c>
    </row>
    <row r="139" spans="1:23" x14ac:dyDescent="0.25">
      <c r="B139" t="s">
        <v>11</v>
      </c>
      <c r="C139">
        <v>100</v>
      </c>
      <c r="D139">
        <v>40</v>
      </c>
      <c r="E139">
        <v>30</v>
      </c>
      <c r="F139">
        <v>0</v>
      </c>
      <c r="G139">
        <v>30</v>
      </c>
      <c r="J139" t="s">
        <v>11</v>
      </c>
      <c r="K139" s="2">
        <f t="shared" ref="K139:O139" si="52">C139/C143</f>
        <v>0.1</v>
      </c>
      <c r="L139" s="2">
        <f t="shared" si="52"/>
        <v>0.10899182561307902</v>
      </c>
      <c r="M139" s="2">
        <f t="shared" si="52"/>
        <v>7.8125E-2</v>
      </c>
      <c r="N139" s="2">
        <f t="shared" si="52"/>
        <v>0</v>
      </c>
      <c r="O139" s="2">
        <f t="shared" si="52"/>
        <v>0.12295081967213115</v>
      </c>
      <c r="R139" t="s">
        <v>140</v>
      </c>
      <c r="S139" s="3">
        <f>K141+K142</f>
        <v>0.38100000000000001</v>
      </c>
      <c r="T139" s="3">
        <f>L141+L142</f>
        <v>0.38147138964577654</v>
      </c>
      <c r="U139" s="3">
        <f>M141+M142</f>
        <v>0.3515625</v>
      </c>
      <c r="V139" s="3">
        <f>N141+N142</f>
        <v>0.6</v>
      </c>
      <c r="W139" s="3">
        <f>O141+O142</f>
        <v>0.42213114754098363</v>
      </c>
    </row>
    <row r="140" spans="1:23" x14ac:dyDescent="0.25">
      <c r="B140" t="s">
        <v>12</v>
      </c>
      <c r="C140">
        <v>101</v>
      </c>
      <c r="D140">
        <v>40</v>
      </c>
      <c r="E140">
        <v>36</v>
      </c>
      <c r="F140">
        <v>0</v>
      </c>
      <c r="G140">
        <v>25</v>
      </c>
      <c r="J140" t="s">
        <v>12</v>
      </c>
      <c r="K140" s="2">
        <f t="shared" ref="K140:O140" si="53">C140/C143</f>
        <v>0.10100000000000001</v>
      </c>
      <c r="L140" s="2">
        <f t="shared" si="53"/>
        <v>0.10899182561307902</v>
      </c>
      <c r="M140" s="2">
        <f t="shared" si="53"/>
        <v>9.375E-2</v>
      </c>
      <c r="N140" s="2">
        <f t="shared" si="53"/>
        <v>0</v>
      </c>
      <c r="O140" s="2">
        <f t="shared" si="53"/>
        <v>0.10245901639344263</v>
      </c>
    </row>
    <row r="141" spans="1:23" x14ac:dyDescent="0.25">
      <c r="B141" t="s">
        <v>13</v>
      </c>
      <c r="C141">
        <v>69</v>
      </c>
      <c r="D141">
        <v>27</v>
      </c>
      <c r="E141">
        <v>18</v>
      </c>
      <c r="F141">
        <v>0</v>
      </c>
      <c r="G141">
        <v>24</v>
      </c>
      <c r="J141" t="s">
        <v>13</v>
      </c>
      <c r="K141" s="2">
        <f t="shared" ref="K141:O141" si="54">C141/C143</f>
        <v>6.9000000000000006E-2</v>
      </c>
      <c r="L141" s="2">
        <f t="shared" si="54"/>
        <v>7.3569482288828342E-2</v>
      </c>
      <c r="M141" s="2">
        <f t="shared" si="54"/>
        <v>4.6875E-2</v>
      </c>
      <c r="N141" s="2">
        <f t="shared" si="54"/>
        <v>0</v>
      </c>
      <c r="O141" s="2">
        <f t="shared" si="54"/>
        <v>9.8360655737704916E-2</v>
      </c>
    </row>
    <row r="142" spans="1:23" x14ac:dyDescent="0.25">
      <c r="B142" t="s">
        <v>14</v>
      </c>
      <c r="C142">
        <v>312</v>
      </c>
      <c r="D142">
        <v>113</v>
      </c>
      <c r="E142">
        <v>117</v>
      </c>
      <c r="F142">
        <v>3</v>
      </c>
      <c r="G142">
        <v>79</v>
      </c>
      <c r="J142" t="s">
        <v>14</v>
      </c>
      <c r="K142" s="2">
        <f t="shared" ref="K142:O142" si="55">C142/C143</f>
        <v>0.312</v>
      </c>
      <c r="L142" s="2">
        <f t="shared" si="55"/>
        <v>0.30790190735694822</v>
      </c>
      <c r="M142" s="2">
        <f t="shared" si="55"/>
        <v>0.3046875</v>
      </c>
      <c r="N142" s="2">
        <f t="shared" si="55"/>
        <v>0.6</v>
      </c>
      <c r="O142" s="2">
        <f t="shared" si="55"/>
        <v>0.32377049180327871</v>
      </c>
    </row>
    <row r="143" spans="1:23" x14ac:dyDescent="0.25">
      <c r="A143" t="s">
        <v>3</v>
      </c>
      <c r="C143">
        <v>1000</v>
      </c>
      <c r="D143">
        <v>367</v>
      </c>
      <c r="E143">
        <v>384</v>
      </c>
      <c r="F143">
        <v>5</v>
      </c>
      <c r="G143">
        <v>244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D0277-FC29-744A-852F-9DDCF43C0BAA}">
  <dimension ref="A1:W143"/>
  <sheetViews>
    <sheetView showGridLines="0" workbookViewId="0"/>
  </sheetViews>
  <sheetFormatPr baseColWidth="10" defaultRowHeight="19" x14ac:dyDescent="0.25"/>
  <cols>
    <col min="2" max="2" width="25.140625" customWidth="1"/>
    <col min="10" max="10" width="25.140625" customWidth="1"/>
    <col min="18" max="18" width="34" customWidth="1"/>
  </cols>
  <sheetData>
    <row r="1" spans="1:23" x14ac:dyDescent="0.25">
      <c r="A1" s="6" t="s">
        <v>172</v>
      </c>
    </row>
    <row r="2" spans="1:23" x14ac:dyDescent="0.25">
      <c r="A2" t="s">
        <v>175</v>
      </c>
    </row>
    <row r="4" spans="1:23" x14ac:dyDescent="0.25">
      <c r="A4" t="s">
        <v>75</v>
      </c>
    </row>
    <row r="5" spans="1:23" x14ac:dyDescent="0.25">
      <c r="A5" t="s">
        <v>1</v>
      </c>
    </row>
    <row r="6" spans="1:23" x14ac:dyDescent="0.25">
      <c r="C6" t="s">
        <v>3</v>
      </c>
      <c r="D6" t="s">
        <v>2</v>
      </c>
    </row>
    <row r="7" spans="1:23" s="1" customFormat="1" ht="60" x14ac:dyDescent="0.25">
      <c r="D7" s="1" t="s">
        <v>4</v>
      </c>
      <c r="E7" s="1" t="s">
        <v>5</v>
      </c>
      <c r="F7" s="1" t="s">
        <v>6</v>
      </c>
      <c r="G7" s="1" t="s">
        <v>7</v>
      </c>
      <c r="K7" s="1" t="str">
        <f>C6</f>
        <v>Total</v>
      </c>
      <c r="L7" s="1" t="str">
        <f>D7</f>
        <v>Democratic Self-ID</v>
      </c>
      <c r="M7" s="1" t="str">
        <f>E7</f>
        <v>Independent Self-ID</v>
      </c>
      <c r="N7" s="1" t="str">
        <f>F7</f>
        <v>Republican Self-ID</v>
      </c>
      <c r="O7" s="1" t="str">
        <f>G7</f>
        <v>All others/not sure</v>
      </c>
      <c r="S7" s="1" t="str">
        <f>K7</f>
        <v>Total</v>
      </c>
      <c r="T7" s="1" t="str">
        <f>L7</f>
        <v>Democratic Self-ID</v>
      </c>
      <c r="U7" s="1" t="str">
        <f>M7</f>
        <v>Independent Self-ID</v>
      </c>
      <c r="V7" s="1" t="str">
        <f>N7</f>
        <v>Republican Self-ID</v>
      </c>
      <c r="W7" s="1" t="str">
        <f>O7</f>
        <v>All others/not sure</v>
      </c>
    </row>
    <row r="8" spans="1:23" x14ac:dyDescent="0.25">
      <c r="B8" t="s">
        <v>8</v>
      </c>
      <c r="C8">
        <v>228</v>
      </c>
      <c r="D8">
        <v>73</v>
      </c>
      <c r="E8">
        <v>70</v>
      </c>
      <c r="F8">
        <v>71</v>
      </c>
      <c r="G8">
        <v>14</v>
      </c>
      <c r="J8" t="s">
        <v>8</v>
      </c>
      <c r="K8" s="2">
        <f>C8/C15</f>
        <v>0.22822822822822822</v>
      </c>
      <c r="L8" s="2">
        <f>D8/D15</f>
        <v>0.24914675767918087</v>
      </c>
      <c r="M8" s="2">
        <f>E8/E15</f>
        <v>0.19498607242339833</v>
      </c>
      <c r="N8" s="2">
        <f>F8/F15</f>
        <v>0.25</v>
      </c>
      <c r="O8" s="2">
        <f>G8/G15</f>
        <v>0.22222222222222221</v>
      </c>
      <c r="R8" t="s">
        <v>138</v>
      </c>
      <c r="S8" s="3">
        <f>K8+K9</f>
        <v>0.45845845845845845</v>
      </c>
      <c r="T8" s="3">
        <f>L8+L9</f>
        <v>0.43686006825938561</v>
      </c>
      <c r="U8" s="3">
        <f>M8+M9</f>
        <v>0.45403899721448465</v>
      </c>
      <c r="V8" s="3">
        <f>N8+N9</f>
        <v>0.5140845070422535</v>
      </c>
      <c r="W8" s="3">
        <f>O8+O9</f>
        <v>0.33333333333333331</v>
      </c>
    </row>
    <row r="9" spans="1:23" x14ac:dyDescent="0.25">
      <c r="B9" t="s">
        <v>9</v>
      </c>
      <c r="C9">
        <v>230</v>
      </c>
      <c r="D9">
        <v>55</v>
      </c>
      <c r="E9">
        <v>93</v>
      </c>
      <c r="F9">
        <v>75</v>
      </c>
      <c r="G9">
        <v>7</v>
      </c>
      <c r="J9" t="s">
        <v>9</v>
      </c>
      <c r="K9" s="2">
        <f>C9/C15</f>
        <v>0.23023023023023023</v>
      </c>
      <c r="L9" s="2">
        <f>D9/D15</f>
        <v>0.18771331058020477</v>
      </c>
      <c r="M9" s="2">
        <f>E9/E15</f>
        <v>0.25905292479108633</v>
      </c>
      <c r="N9" s="2">
        <f>F9/F15</f>
        <v>0.2640845070422535</v>
      </c>
      <c r="O9" s="2">
        <f>G9/G15</f>
        <v>0.1111111111111111</v>
      </c>
      <c r="R9" t="s">
        <v>10</v>
      </c>
      <c r="S9" s="3">
        <f>K10</f>
        <v>0.19219219219219219</v>
      </c>
      <c r="T9" s="3">
        <f>L10</f>
        <v>0.18430034129692832</v>
      </c>
      <c r="U9" s="3">
        <f>M10</f>
        <v>0.21727019498607242</v>
      </c>
      <c r="V9" s="3">
        <f>N10</f>
        <v>0.17253521126760563</v>
      </c>
      <c r="W9" s="3">
        <f>O10</f>
        <v>0.17460317460317459</v>
      </c>
    </row>
    <row r="10" spans="1:23" x14ac:dyDescent="0.25">
      <c r="B10" t="s">
        <v>10</v>
      </c>
      <c r="C10">
        <v>192</v>
      </c>
      <c r="D10">
        <v>54</v>
      </c>
      <c r="E10">
        <v>78</v>
      </c>
      <c r="F10">
        <v>49</v>
      </c>
      <c r="G10">
        <v>11</v>
      </c>
      <c r="J10" t="s">
        <v>10</v>
      </c>
      <c r="K10" s="2">
        <f>C10/C15</f>
        <v>0.19219219219219219</v>
      </c>
      <c r="L10" s="2">
        <f>D10/D15</f>
        <v>0.18430034129692832</v>
      </c>
      <c r="M10" s="2">
        <f>E10/E15</f>
        <v>0.21727019498607242</v>
      </c>
      <c r="N10" s="2">
        <f>F10/F15</f>
        <v>0.17253521126760563</v>
      </c>
      <c r="O10" s="2">
        <f>G10/G15</f>
        <v>0.17460317460317459</v>
      </c>
      <c r="R10" t="s">
        <v>139</v>
      </c>
      <c r="S10" s="3">
        <f>K11+K12</f>
        <v>0.17617617617617617</v>
      </c>
      <c r="T10" s="3">
        <f>L11+L12</f>
        <v>0.19453924914675769</v>
      </c>
      <c r="U10" s="3">
        <f>M11+M12</f>
        <v>0.16713091922005571</v>
      </c>
      <c r="V10" s="3">
        <f>N11+N12</f>
        <v>0.176056338028169</v>
      </c>
      <c r="W10" s="3">
        <f>O11+O12</f>
        <v>0.14285714285714285</v>
      </c>
    </row>
    <row r="11" spans="1:23" x14ac:dyDescent="0.25">
      <c r="B11" t="s">
        <v>11</v>
      </c>
      <c r="C11">
        <v>99</v>
      </c>
      <c r="D11">
        <v>28</v>
      </c>
      <c r="E11">
        <v>35</v>
      </c>
      <c r="F11">
        <v>32</v>
      </c>
      <c r="G11">
        <v>4</v>
      </c>
      <c r="J11" t="s">
        <v>11</v>
      </c>
      <c r="K11" s="2">
        <f>C11/C15</f>
        <v>9.90990990990991E-2</v>
      </c>
      <c r="L11" s="2">
        <f>D11/D15</f>
        <v>9.556313993174062E-2</v>
      </c>
      <c r="M11" s="2">
        <f>E11/E15</f>
        <v>9.7493036211699163E-2</v>
      </c>
      <c r="N11" s="2">
        <f>F11/F15</f>
        <v>0.11267605633802817</v>
      </c>
      <c r="O11" s="2">
        <f>G11/G15</f>
        <v>6.3492063492063489E-2</v>
      </c>
      <c r="R11" t="s">
        <v>140</v>
      </c>
      <c r="S11" s="3">
        <f>K13+K14</f>
        <v>0.17317317317317316</v>
      </c>
      <c r="T11" s="3">
        <f>L13+L14</f>
        <v>0.18430034129692835</v>
      </c>
      <c r="U11" s="3">
        <f>M13+M14</f>
        <v>0.16155988857938719</v>
      </c>
      <c r="V11" s="3">
        <f>N13+N14</f>
        <v>0.13732394366197181</v>
      </c>
      <c r="W11" s="3">
        <f>O13+O14</f>
        <v>0.34920634920634919</v>
      </c>
    </row>
    <row r="12" spans="1:23" x14ac:dyDescent="0.25">
      <c r="B12" t="s">
        <v>12</v>
      </c>
      <c r="C12">
        <v>77</v>
      </c>
      <c r="D12">
        <v>29</v>
      </c>
      <c r="E12">
        <v>25</v>
      </c>
      <c r="F12">
        <v>18</v>
      </c>
      <c r="G12">
        <v>5</v>
      </c>
      <c r="J12" t="s">
        <v>12</v>
      </c>
      <c r="K12" s="2">
        <f>C12/C15</f>
        <v>7.7077077077077075E-2</v>
      </c>
      <c r="L12" s="2">
        <f>D12/D15</f>
        <v>9.8976109215017066E-2</v>
      </c>
      <c r="M12" s="2">
        <f>E12/E15</f>
        <v>6.9637883008356549E-2</v>
      </c>
      <c r="N12" s="2">
        <f>F12/F15</f>
        <v>6.3380281690140844E-2</v>
      </c>
      <c r="O12" s="2">
        <f>G12/G15</f>
        <v>7.9365079365079361E-2</v>
      </c>
    </row>
    <row r="13" spans="1:23" x14ac:dyDescent="0.25">
      <c r="B13" t="s">
        <v>13</v>
      </c>
      <c r="C13">
        <v>71</v>
      </c>
      <c r="D13">
        <v>32</v>
      </c>
      <c r="E13">
        <v>19</v>
      </c>
      <c r="F13">
        <v>11</v>
      </c>
      <c r="G13">
        <v>9</v>
      </c>
      <c r="J13" t="s">
        <v>13</v>
      </c>
      <c r="K13" s="2">
        <f>C13/C15</f>
        <v>7.1071071071071065E-2</v>
      </c>
      <c r="L13" s="2">
        <f>D13/D15</f>
        <v>0.10921501706484642</v>
      </c>
      <c r="M13" s="2">
        <f>E13/E15</f>
        <v>5.2924791086350974E-2</v>
      </c>
      <c r="N13" s="2">
        <f>F13/F15</f>
        <v>3.873239436619718E-2</v>
      </c>
      <c r="O13" s="2">
        <f>G13/G15</f>
        <v>0.14285714285714285</v>
      </c>
    </row>
    <row r="14" spans="1:23" x14ac:dyDescent="0.25">
      <c r="B14" t="s">
        <v>14</v>
      </c>
      <c r="C14">
        <v>102</v>
      </c>
      <c r="D14">
        <v>22</v>
      </c>
      <c r="E14">
        <v>39</v>
      </c>
      <c r="F14">
        <v>28</v>
      </c>
      <c r="G14">
        <v>13</v>
      </c>
      <c r="J14" t="s">
        <v>14</v>
      </c>
      <c r="K14" s="2">
        <f>C14/C15</f>
        <v>0.1021021021021021</v>
      </c>
      <c r="L14" s="2">
        <f>D14/D15</f>
        <v>7.5085324232081918E-2</v>
      </c>
      <c r="M14" s="2">
        <f>E14/E15</f>
        <v>0.10863509749303621</v>
      </c>
      <c r="N14" s="2">
        <f>F14/F15</f>
        <v>9.8591549295774641E-2</v>
      </c>
      <c r="O14" s="2">
        <f>G14/G15</f>
        <v>0.20634920634920634</v>
      </c>
    </row>
    <row r="15" spans="1:23" x14ac:dyDescent="0.25">
      <c r="A15" t="s">
        <v>3</v>
      </c>
      <c r="C15">
        <v>999</v>
      </c>
      <c r="D15">
        <v>293</v>
      </c>
      <c r="E15">
        <v>359</v>
      </c>
      <c r="F15">
        <v>284</v>
      </c>
      <c r="G15">
        <v>63</v>
      </c>
    </row>
    <row r="17" spans="1:23" s="12" customFormat="1" x14ac:dyDescent="0.25"/>
    <row r="20" spans="1:23" x14ac:dyDescent="0.25">
      <c r="A20" t="s">
        <v>76</v>
      </c>
    </row>
    <row r="21" spans="1:23" x14ac:dyDescent="0.25">
      <c r="A21" t="s">
        <v>1</v>
      </c>
    </row>
    <row r="22" spans="1:23" x14ac:dyDescent="0.25">
      <c r="C22" t="s">
        <v>3</v>
      </c>
      <c r="D22" t="s">
        <v>16</v>
      </c>
    </row>
    <row r="23" spans="1:23" s="1" customFormat="1" ht="40" x14ac:dyDescent="0.25">
      <c r="D23" s="1" t="s">
        <v>17</v>
      </c>
      <c r="E23" s="1" t="s">
        <v>18</v>
      </c>
      <c r="F23" s="1" t="s">
        <v>19</v>
      </c>
      <c r="G23" s="1" t="s">
        <v>20</v>
      </c>
      <c r="K23" s="1" t="str">
        <f>C22</f>
        <v>Total</v>
      </c>
      <c r="L23" s="1" t="str">
        <f>D23</f>
        <v>Liberal (Very)</v>
      </c>
      <c r="M23" s="1" t="str">
        <f>E23</f>
        <v>Moderate</v>
      </c>
      <c r="N23" s="1" t="str">
        <f>F23</f>
        <v>Conservative (Very)</v>
      </c>
      <c r="O23" s="1" t="str">
        <f>G23</f>
        <v>Not sure</v>
      </c>
      <c r="S23" s="1" t="str">
        <f>K23</f>
        <v>Total</v>
      </c>
      <c r="T23" s="1" t="str">
        <f>L23</f>
        <v>Liberal (Very)</v>
      </c>
      <c r="U23" s="1" t="str">
        <f>M23</f>
        <v>Moderate</v>
      </c>
      <c r="V23" s="1" t="str">
        <f>N23</f>
        <v>Conservative (Very)</v>
      </c>
      <c r="W23" s="1" t="str">
        <f>O23</f>
        <v>Not sure</v>
      </c>
    </row>
    <row r="24" spans="1:23" x14ac:dyDescent="0.25">
      <c r="B24" t="s">
        <v>8</v>
      </c>
      <c r="C24">
        <v>228</v>
      </c>
      <c r="D24">
        <v>84</v>
      </c>
      <c r="E24">
        <v>58</v>
      </c>
      <c r="F24">
        <v>77</v>
      </c>
      <c r="G24">
        <v>9</v>
      </c>
      <c r="J24" t="s">
        <v>8</v>
      </c>
      <c r="K24" s="2">
        <f t="shared" ref="K24:O24" si="0">C24/C31</f>
        <v>0.22800000000000001</v>
      </c>
      <c r="L24" s="2">
        <f t="shared" si="0"/>
        <v>0.33734939759036142</v>
      </c>
      <c r="M24" s="2">
        <f t="shared" si="0"/>
        <v>0.17058823529411765</v>
      </c>
      <c r="N24" s="2">
        <f t="shared" si="0"/>
        <v>0.22448979591836735</v>
      </c>
      <c r="O24" s="2">
        <f t="shared" si="0"/>
        <v>0.13235294117647059</v>
      </c>
      <c r="R24" t="s">
        <v>138</v>
      </c>
      <c r="S24" s="3">
        <f>K24+K25</f>
        <v>0.45800000000000002</v>
      </c>
      <c r="T24" s="3">
        <f>L24+L25</f>
        <v>0.55020080321285136</v>
      </c>
      <c r="U24" s="3">
        <f>M24+M25</f>
        <v>0.3970588235294118</v>
      </c>
      <c r="V24" s="3">
        <f>N24+N25</f>
        <v>0.49854227405247808</v>
      </c>
      <c r="W24" s="3">
        <f>O24+O25</f>
        <v>0.22058823529411764</v>
      </c>
    </row>
    <row r="25" spans="1:23" x14ac:dyDescent="0.25">
      <c r="B25" t="s">
        <v>9</v>
      </c>
      <c r="C25">
        <v>230</v>
      </c>
      <c r="D25">
        <v>53</v>
      </c>
      <c r="E25">
        <v>77</v>
      </c>
      <c r="F25">
        <v>94</v>
      </c>
      <c r="G25">
        <v>6</v>
      </c>
      <c r="J25" t="s">
        <v>9</v>
      </c>
      <c r="K25" s="2">
        <f t="shared" ref="K25:O25" si="1">C25/C31</f>
        <v>0.23</v>
      </c>
      <c r="L25" s="2">
        <f t="shared" si="1"/>
        <v>0.21285140562248997</v>
      </c>
      <c r="M25" s="2">
        <f t="shared" si="1"/>
        <v>0.22647058823529412</v>
      </c>
      <c r="N25" s="2">
        <f t="shared" si="1"/>
        <v>0.27405247813411077</v>
      </c>
      <c r="O25" s="2">
        <f t="shared" si="1"/>
        <v>8.8235294117647065E-2</v>
      </c>
      <c r="R25" t="s">
        <v>10</v>
      </c>
      <c r="S25" s="3">
        <f>K26</f>
        <v>0.192</v>
      </c>
      <c r="T25" s="3">
        <f>L26</f>
        <v>0.12851405622489959</v>
      </c>
      <c r="U25" s="3">
        <f>M26</f>
        <v>0.23823529411764705</v>
      </c>
      <c r="V25" s="3">
        <f>N26</f>
        <v>0.20116618075801748</v>
      </c>
      <c r="W25" s="3">
        <f>O26</f>
        <v>0.14705882352941177</v>
      </c>
    </row>
    <row r="26" spans="1:23" x14ac:dyDescent="0.25">
      <c r="B26" t="s">
        <v>10</v>
      </c>
      <c r="C26">
        <v>192</v>
      </c>
      <c r="D26">
        <v>32</v>
      </c>
      <c r="E26">
        <v>81</v>
      </c>
      <c r="F26">
        <v>69</v>
      </c>
      <c r="G26">
        <v>10</v>
      </c>
      <c r="J26" t="s">
        <v>10</v>
      </c>
      <c r="K26" s="2">
        <f t="shared" ref="K26:O26" si="2">C26/C31</f>
        <v>0.192</v>
      </c>
      <c r="L26" s="2">
        <f t="shared" si="2"/>
        <v>0.12851405622489959</v>
      </c>
      <c r="M26" s="2">
        <f t="shared" si="2"/>
        <v>0.23823529411764705</v>
      </c>
      <c r="N26" s="2">
        <f t="shared" si="2"/>
        <v>0.20116618075801748</v>
      </c>
      <c r="O26" s="2">
        <f t="shared" si="2"/>
        <v>0.14705882352941177</v>
      </c>
      <c r="R26" t="s">
        <v>139</v>
      </c>
      <c r="S26" s="3">
        <f>K27+K28</f>
        <v>0.17699999999999999</v>
      </c>
      <c r="T26" s="3">
        <f>L27+L28</f>
        <v>0.1887550200803213</v>
      </c>
      <c r="U26" s="3">
        <f>M27+M28</f>
        <v>0.17058823529411765</v>
      </c>
      <c r="V26" s="3">
        <f>N27+N28</f>
        <v>0.16618075801749271</v>
      </c>
      <c r="W26" s="3">
        <f>O27+O28</f>
        <v>0.22058823529411764</v>
      </c>
    </row>
    <row r="27" spans="1:23" x14ac:dyDescent="0.25">
      <c r="B27" t="s">
        <v>11</v>
      </c>
      <c r="C27">
        <v>99</v>
      </c>
      <c r="D27">
        <v>24</v>
      </c>
      <c r="E27">
        <v>35</v>
      </c>
      <c r="F27">
        <v>33</v>
      </c>
      <c r="G27">
        <v>7</v>
      </c>
      <c r="J27" t="s">
        <v>11</v>
      </c>
      <c r="K27" s="2">
        <f t="shared" ref="K27:O27" si="3">C27/C31</f>
        <v>9.9000000000000005E-2</v>
      </c>
      <c r="L27" s="2">
        <f t="shared" si="3"/>
        <v>9.6385542168674704E-2</v>
      </c>
      <c r="M27" s="2">
        <f t="shared" si="3"/>
        <v>0.10294117647058823</v>
      </c>
      <c r="N27" s="2">
        <f t="shared" si="3"/>
        <v>9.6209912536443148E-2</v>
      </c>
      <c r="O27" s="2">
        <f t="shared" si="3"/>
        <v>0.10294117647058823</v>
      </c>
      <c r="R27" t="s">
        <v>140</v>
      </c>
      <c r="S27" s="3">
        <f>K29+K30</f>
        <v>0.17299999999999999</v>
      </c>
      <c r="T27" s="3">
        <f>L29+L30</f>
        <v>0.13253012048192769</v>
      </c>
      <c r="U27" s="3">
        <f>M29+M30</f>
        <v>0.19411764705882351</v>
      </c>
      <c r="V27" s="3">
        <f>N29+N30</f>
        <v>0.13411078717201166</v>
      </c>
      <c r="W27" s="3">
        <f>O29+O30</f>
        <v>0.41176470588235292</v>
      </c>
    </row>
    <row r="28" spans="1:23" x14ac:dyDescent="0.25">
      <c r="B28" t="s">
        <v>12</v>
      </c>
      <c r="C28">
        <v>78</v>
      </c>
      <c r="D28">
        <v>23</v>
      </c>
      <c r="E28">
        <v>23</v>
      </c>
      <c r="F28">
        <v>24</v>
      </c>
      <c r="G28">
        <v>8</v>
      </c>
      <c r="J28" t="s">
        <v>12</v>
      </c>
      <c r="K28" s="2">
        <f t="shared" ref="K28:O28" si="4">C28/C31</f>
        <v>7.8E-2</v>
      </c>
      <c r="L28" s="2">
        <f t="shared" si="4"/>
        <v>9.2369477911646583E-2</v>
      </c>
      <c r="M28" s="2">
        <f t="shared" si="4"/>
        <v>6.7647058823529407E-2</v>
      </c>
      <c r="N28" s="2">
        <f t="shared" si="4"/>
        <v>6.9970845481049565E-2</v>
      </c>
      <c r="O28" s="2">
        <f t="shared" si="4"/>
        <v>0.11764705882352941</v>
      </c>
    </row>
    <row r="29" spans="1:23" x14ac:dyDescent="0.25">
      <c r="B29" t="s">
        <v>13</v>
      </c>
      <c r="C29">
        <v>71</v>
      </c>
      <c r="D29">
        <v>12</v>
      </c>
      <c r="E29">
        <v>31</v>
      </c>
      <c r="F29">
        <v>13</v>
      </c>
      <c r="G29">
        <v>15</v>
      </c>
      <c r="J29" t="s">
        <v>13</v>
      </c>
      <c r="K29" s="2">
        <f t="shared" ref="K29:O29" si="5">C29/C31</f>
        <v>7.0999999999999994E-2</v>
      </c>
      <c r="L29" s="2">
        <f t="shared" si="5"/>
        <v>4.8192771084337352E-2</v>
      </c>
      <c r="M29" s="2">
        <f t="shared" si="5"/>
        <v>9.1176470588235289E-2</v>
      </c>
      <c r="N29" s="2">
        <f t="shared" si="5"/>
        <v>3.7900874635568516E-2</v>
      </c>
      <c r="O29" s="2">
        <f t="shared" si="5"/>
        <v>0.22058823529411764</v>
      </c>
    </row>
    <row r="30" spans="1:23" x14ac:dyDescent="0.25">
      <c r="B30" t="s">
        <v>14</v>
      </c>
      <c r="C30">
        <v>102</v>
      </c>
      <c r="D30">
        <v>21</v>
      </c>
      <c r="E30">
        <v>35</v>
      </c>
      <c r="F30">
        <v>33</v>
      </c>
      <c r="G30">
        <v>13</v>
      </c>
      <c r="J30" t="s">
        <v>14</v>
      </c>
      <c r="K30" s="2">
        <f t="shared" ref="K30:O30" si="6">C30/C31</f>
        <v>0.10199999999999999</v>
      </c>
      <c r="L30" s="2">
        <f t="shared" si="6"/>
        <v>8.4337349397590355E-2</v>
      </c>
      <c r="M30" s="2">
        <f t="shared" si="6"/>
        <v>0.10294117647058823</v>
      </c>
      <c r="N30" s="2">
        <f t="shared" si="6"/>
        <v>9.6209912536443148E-2</v>
      </c>
      <c r="O30" s="2">
        <f t="shared" si="6"/>
        <v>0.19117647058823528</v>
      </c>
    </row>
    <row r="31" spans="1:23" x14ac:dyDescent="0.25">
      <c r="A31" t="s">
        <v>3</v>
      </c>
      <c r="C31">
        <v>1000</v>
      </c>
      <c r="D31">
        <v>249</v>
      </c>
      <c r="E31">
        <v>340</v>
      </c>
      <c r="F31">
        <v>343</v>
      </c>
      <c r="G31">
        <v>68</v>
      </c>
    </row>
    <row r="33" spans="1:22" s="12" customFormat="1" x14ac:dyDescent="0.25"/>
    <row r="36" spans="1:22" x14ac:dyDescent="0.25">
      <c r="A36" t="s">
        <v>77</v>
      </c>
    </row>
    <row r="37" spans="1:22" x14ac:dyDescent="0.25">
      <c r="A37" t="s">
        <v>1</v>
      </c>
    </row>
    <row r="38" spans="1:22" x14ac:dyDescent="0.25">
      <c r="C38" t="s">
        <v>3</v>
      </c>
      <c r="D38" t="s">
        <v>22</v>
      </c>
    </row>
    <row r="39" spans="1:22" s="1" customFormat="1" ht="60" x14ac:dyDescent="0.25">
      <c r="D39" s="1" t="s">
        <v>23</v>
      </c>
      <c r="E39" s="1" t="s">
        <v>24</v>
      </c>
      <c r="F39" s="1" t="s">
        <v>25</v>
      </c>
      <c r="K39" s="1" t="str">
        <f>C38</f>
        <v>Total</v>
      </c>
      <c r="L39" s="1" t="str">
        <f>D39</f>
        <v>White non-Hispanic</v>
      </c>
      <c r="M39" s="1" t="str">
        <f>E39</f>
        <v>Black non-Hispanic</v>
      </c>
      <c r="N39" s="1" t="str">
        <f>F39</f>
        <v>Hispanic/Latino &amp; all other races</v>
      </c>
      <c r="S39" s="1" t="str">
        <f>K39</f>
        <v>Total</v>
      </c>
      <c r="T39" s="1" t="str">
        <f>L39</f>
        <v>White non-Hispanic</v>
      </c>
      <c r="U39" s="1" t="str">
        <f>M39</f>
        <v>Black non-Hispanic</v>
      </c>
      <c r="V39" s="1" t="str">
        <f>N39</f>
        <v>Hispanic/Latino &amp; all other races</v>
      </c>
    </row>
    <row r="40" spans="1:22" x14ac:dyDescent="0.25">
      <c r="B40" t="s">
        <v>8</v>
      </c>
      <c r="C40">
        <v>227</v>
      </c>
      <c r="D40">
        <v>150</v>
      </c>
      <c r="E40">
        <v>37</v>
      </c>
      <c r="F40">
        <v>40</v>
      </c>
      <c r="J40" t="s">
        <v>8</v>
      </c>
      <c r="K40" s="2">
        <f t="shared" ref="K40:N40" si="7">C40/C47</f>
        <v>0.22677322677322678</v>
      </c>
      <c r="L40" s="2">
        <f t="shared" si="7"/>
        <v>0.23847376788553259</v>
      </c>
      <c r="M40" s="2">
        <f t="shared" si="7"/>
        <v>0.17370892018779344</v>
      </c>
      <c r="N40" s="2">
        <f t="shared" si="7"/>
        <v>0.25157232704402516</v>
      </c>
      <c r="R40" t="s">
        <v>138</v>
      </c>
      <c r="S40" s="3">
        <f>K40+K41</f>
        <v>0.45654345654345652</v>
      </c>
      <c r="T40" s="3">
        <f>L40+L41</f>
        <v>0.5007949125596185</v>
      </c>
      <c r="U40" s="3">
        <f>M40+M41</f>
        <v>0.34741784037558687</v>
      </c>
      <c r="V40" s="3">
        <f>N40+N41</f>
        <v>0.42767295597484278</v>
      </c>
    </row>
    <row r="41" spans="1:22" x14ac:dyDescent="0.25">
      <c r="B41" t="s">
        <v>9</v>
      </c>
      <c r="C41">
        <v>230</v>
      </c>
      <c r="D41">
        <v>165</v>
      </c>
      <c r="E41">
        <v>37</v>
      </c>
      <c r="F41">
        <v>28</v>
      </c>
      <c r="J41" t="s">
        <v>9</v>
      </c>
      <c r="K41" s="2">
        <f t="shared" ref="K41:N41" si="8">C41/C47</f>
        <v>0.22977022977022976</v>
      </c>
      <c r="L41" s="2">
        <f t="shared" si="8"/>
        <v>0.26232114467408585</v>
      </c>
      <c r="M41" s="2">
        <f t="shared" si="8"/>
        <v>0.17370892018779344</v>
      </c>
      <c r="N41" s="2">
        <f t="shared" si="8"/>
        <v>0.1761006289308176</v>
      </c>
      <c r="R41" t="s">
        <v>10</v>
      </c>
      <c r="S41" s="3">
        <f>K42</f>
        <v>0.1928071928071928</v>
      </c>
      <c r="T41" s="3">
        <f>L42</f>
        <v>0.18124006359300476</v>
      </c>
      <c r="U41" s="3">
        <f>M42</f>
        <v>0.18779342723004694</v>
      </c>
      <c r="V41" s="3">
        <f>N42</f>
        <v>0.24528301886792453</v>
      </c>
    </row>
    <row r="42" spans="1:22" x14ac:dyDescent="0.25">
      <c r="B42" t="s">
        <v>10</v>
      </c>
      <c r="C42">
        <v>193</v>
      </c>
      <c r="D42">
        <v>114</v>
      </c>
      <c r="E42">
        <v>40</v>
      </c>
      <c r="F42">
        <v>39</v>
      </c>
      <c r="J42" t="s">
        <v>10</v>
      </c>
      <c r="K42" s="2">
        <f t="shared" ref="K42:N42" si="9">C42/C47</f>
        <v>0.1928071928071928</v>
      </c>
      <c r="L42" s="2">
        <f t="shared" si="9"/>
        <v>0.18124006359300476</v>
      </c>
      <c r="M42" s="2">
        <f t="shared" si="9"/>
        <v>0.18779342723004694</v>
      </c>
      <c r="N42" s="2">
        <f t="shared" si="9"/>
        <v>0.24528301886792453</v>
      </c>
      <c r="R42" t="s">
        <v>139</v>
      </c>
      <c r="S42" s="3">
        <f>K43+K44</f>
        <v>0.17882117882117882</v>
      </c>
      <c r="T42" s="3">
        <f>L43+L44</f>
        <v>0.18282988871224165</v>
      </c>
      <c r="U42" s="3">
        <f>M43+M44</f>
        <v>0.17370892018779344</v>
      </c>
      <c r="V42" s="3">
        <f>N43+N44</f>
        <v>0.169811320754717</v>
      </c>
    </row>
    <row r="43" spans="1:22" x14ac:dyDescent="0.25">
      <c r="B43" t="s">
        <v>11</v>
      </c>
      <c r="C43">
        <v>101</v>
      </c>
      <c r="D43">
        <v>66</v>
      </c>
      <c r="E43">
        <v>17</v>
      </c>
      <c r="F43">
        <v>18</v>
      </c>
      <c r="J43" t="s">
        <v>11</v>
      </c>
      <c r="K43" s="2">
        <f t="shared" ref="K43:N43" si="10">C43/C47</f>
        <v>0.1008991008991009</v>
      </c>
      <c r="L43" s="2">
        <f t="shared" si="10"/>
        <v>0.10492845786963434</v>
      </c>
      <c r="M43" s="2">
        <f t="shared" si="10"/>
        <v>7.9812206572769953E-2</v>
      </c>
      <c r="N43" s="2">
        <f t="shared" si="10"/>
        <v>0.11320754716981132</v>
      </c>
      <c r="R43" t="s">
        <v>140</v>
      </c>
      <c r="S43" s="3">
        <f>K45+K46</f>
        <v>0.17182817182817184</v>
      </c>
      <c r="T43" s="3">
        <f>L45+L46</f>
        <v>0.13513513513513514</v>
      </c>
      <c r="U43" s="3">
        <f>M45+M46</f>
        <v>0.29107981220657275</v>
      </c>
      <c r="V43" s="3">
        <f>N45+N46</f>
        <v>0.15723270440251572</v>
      </c>
    </row>
    <row r="44" spans="1:22" x14ac:dyDescent="0.25">
      <c r="B44" t="s">
        <v>12</v>
      </c>
      <c r="C44">
        <v>78</v>
      </c>
      <c r="D44">
        <v>49</v>
      </c>
      <c r="E44">
        <v>20</v>
      </c>
      <c r="F44">
        <v>9</v>
      </c>
      <c r="J44" t="s">
        <v>12</v>
      </c>
      <c r="K44" s="2">
        <f t="shared" ref="K44:N44" si="11">C44/C47</f>
        <v>7.792207792207792E-2</v>
      </c>
      <c r="L44" s="2">
        <f t="shared" si="11"/>
        <v>7.7901430842607311E-2</v>
      </c>
      <c r="M44" s="2">
        <f t="shared" si="11"/>
        <v>9.3896713615023469E-2</v>
      </c>
      <c r="N44" s="2">
        <f t="shared" si="11"/>
        <v>5.6603773584905662E-2</v>
      </c>
    </row>
    <row r="45" spans="1:22" x14ac:dyDescent="0.25">
      <c r="B45" t="s">
        <v>13</v>
      </c>
      <c r="C45">
        <v>70</v>
      </c>
      <c r="D45">
        <v>28</v>
      </c>
      <c r="E45">
        <v>37</v>
      </c>
      <c r="F45">
        <v>5</v>
      </c>
      <c r="J45" t="s">
        <v>13</v>
      </c>
      <c r="K45" s="2">
        <f t="shared" ref="K45:N45" si="12">C45/C47</f>
        <v>6.9930069930069935E-2</v>
      </c>
      <c r="L45" s="2">
        <f t="shared" si="12"/>
        <v>4.4515103338632747E-2</v>
      </c>
      <c r="M45" s="2">
        <f t="shared" si="12"/>
        <v>0.17370892018779344</v>
      </c>
      <c r="N45" s="2">
        <f t="shared" si="12"/>
        <v>3.1446540880503145E-2</v>
      </c>
    </row>
    <row r="46" spans="1:22" x14ac:dyDescent="0.25">
      <c r="B46" t="s">
        <v>14</v>
      </c>
      <c r="C46">
        <v>102</v>
      </c>
      <c r="D46">
        <v>57</v>
      </c>
      <c r="E46">
        <v>25</v>
      </c>
      <c r="F46">
        <v>20</v>
      </c>
      <c r="J46" t="s">
        <v>14</v>
      </c>
      <c r="K46" s="2">
        <f t="shared" ref="K46:N46" si="13">C46/C47</f>
        <v>0.1018981018981019</v>
      </c>
      <c r="L46" s="2">
        <f t="shared" si="13"/>
        <v>9.0620031796502382E-2</v>
      </c>
      <c r="M46" s="2">
        <f t="shared" si="13"/>
        <v>0.11737089201877934</v>
      </c>
      <c r="N46" s="2">
        <f t="shared" si="13"/>
        <v>0.12578616352201258</v>
      </c>
    </row>
    <row r="47" spans="1:22" x14ac:dyDescent="0.25">
      <c r="A47" t="s">
        <v>3</v>
      </c>
      <c r="C47">
        <v>1001</v>
      </c>
      <c r="D47">
        <v>629</v>
      </c>
      <c r="E47">
        <v>213</v>
      </c>
      <c r="F47">
        <v>159</v>
      </c>
    </row>
    <row r="49" spans="1:21" s="12" customFormat="1" x14ac:dyDescent="0.25"/>
    <row r="52" spans="1:21" x14ac:dyDescent="0.25">
      <c r="A52" t="s">
        <v>78</v>
      </c>
    </row>
    <row r="53" spans="1:21" x14ac:dyDescent="0.25">
      <c r="A53" t="s">
        <v>1</v>
      </c>
    </row>
    <row r="54" spans="1:21" x14ac:dyDescent="0.25">
      <c r="C54" t="s">
        <v>3</v>
      </c>
      <c r="D54" t="s">
        <v>27</v>
      </c>
    </row>
    <row r="55" spans="1:21" ht="26" customHeight="1" x14ac:dyDescent="0.25">
      <c r="D55" t="s">
        <v>28</v>
      </c>
      <c r="E55" t="s">
        <v>29</v>
      </c>
      <c r="K55" s="1" t="str">
        <f>C54</f>
        <v>Total</v>
      </c>
      <c r="L55" s="1" t="str">
        <f>D55</f>
        <v>Male</v>
      </c>
      <c r="M55" s="1" t="str">
        <f>E55</f>
        <v>Female</v>
      </c>
      <c r="R55" s="1"/>
      <c r="S55" s="1" t="str">
        <f>K55</f>
        <v>Total</v>
      </c>
      <c r="T55" s="1" t="str">
        <f>L55</f>
        <v>Male</v>
      </c>
      <c r="U55" s="1" t="str">
        <f>M55</f>
        <v>Female</v>
      </c>
    </row>
    <row r="56" spans="1:21" x14ac:dyDescent="0.25">
      <c r="B56" t="s">
        <v>8</v>
      </c>
      <c r="C56">
        <v>228</v>
      </c>
      <c r="D56">
        <v>138</v>
      </c>
      <c r="E56">
        <v>90</v>
      </c>
      <c r="J56" t="s">
        <v>8</v>
      </c>
      <c r="K56" s="2">
        <f t="shared" ref="K56:M56" si="14">C56/C63</f>
        <v>0.22777222777222778</v>
      </c>
      <c r="L56" s="2">
        <f t="shared" si="14"/>
        <v>0.2857142857142857</v>
      </c>
      <c r="M56" s="2">
        <f t="shared" si="14"/>
        <v>0.17374517374517376</v>
      </c>
      <c r="R56" t="s">
        <v>138</v>
      </c>
      <c r="S56" s="3">
        <f>K56+K57</f>
        <v>0.45754245754245754</v>
      </c>
      <c r="T56" s="3">
        <f>L56+L57</f>
        <v>0.51552795031055898</v>
      </c>
      <c r="U56" s="3">
        <f>M56+M57</f>
        <v>0.4034749034749035</v>
      </c>
    </row>
    <row r="57" spans="1:21" x14ac:dyDescent="0.25">
      <c r="B57" t="s">
        <v>9</v>
      </c>
      <c r="C57">
        <v>230</v>
      </c>
      <c r="D57">
        <v>111</v>
      </c>
      <c r="E57">
        <v>119</v>
      </c>
      <c r="J57" t="s">
        <v>9</v>
      </c>
      <c r="K57" s="2">
        <f t="shared" ref="K57:M57" si="15">C57/C63</f>
        <v>0.22977022977022976</v>
      </c>
      <c r="L57" s="2">
        <f t="shared" si="15"/>
        <v>0.22981366459627328</v>
      </c>
      <c r="M57" s="2">
        <f t="shared" si="15"/>
        <v>0.22972972972972974</v>
      </c>
      <c r="R57" t="s">
        <v>10</v>
      </c>
      <c r="S57" s="3">
        <f>K58</f>
        <v>0.19180819180819181</v>
      </c>
      <c r="T57" s="3">
        <f>L58</f>
        <v>0.20289855072463769</v>
      </c>
      <c r="U57" s="3">
        <f>M58</f>
        <v>0.18146718146718147</v>
      </c>
    </row>
    <row r="58" spans="1:21" x14ac:dyDescent="0.25">
      <c r="B58" t="s">
        <v>10</v>
      </c>
      <c r="C58">
        <v>192</v>
      </c>
      <c r="D58">
        <v>98</v>
      </c>
      <c r="E58">
        <v>94</v>
      </c>
      <c r="J58" t="s">
        <v>10</v>
      </c>
      <c r="K58" s="2">
        <f t="shared" ref="K58:M58" si="16">C58/C63</f>
        <v>0.19180819180819181</v>
      </c>
      <c r="L58" s="2">
        <f t="shared" si="16"/>
        <v>0.20289855072463769</v>
      </c>
      <c r="M58" s="2">
        <f t="shared" si="16"/>
        <v>0.18146718146718147</v>
      </c>
      <c r="R58" t="s">
        <v>139</v>
      </c>
      <c r="S58" s="3">
        <f>K59+K60</f>
        <v>0.17782217782217782</v>
      </c>
      <c r="T58" s="3">
        <f>L59+L60</f>
        <v>0.16356107660455488</v>
      </c>
      <c r="U58" s="3">
        <f>M59+M60</f>
        <v>0.19111969111969113</v>
      </c>
    </row>
    <row r="59" spans="1:21" x14ac:dyDescent="0.25">
      <c r="B59" t="s">
        <v>11</v>
      </c>
      <c r="C59">
        <v>100</v>
      </c>
      <c r="D59">
        <v>48</v>
      </c>
      <c r="E59">
        <v>52</v>
      </c>
      <c r="J59" t="s">
        <v>11</v>
      </c>
      <c r="K59" s="2">
        <f t="shared" ref="K59:M59" si="17">C59/C63</f>
        <v>9.9900099900099903E-2</v>
      </c>
      <c r="L59" s="2">
        <f t="shared" si="17"/>
        <v>9.9378881987577633E-2</v>
      </c>
      <c r="M59" s="2">
        <f t="shared" si="17"/>
        <v>0.10038610038610038</v>
      </c>
      <c r="R59" t="s">
        <v>140</v>
      </c>
      <c r="S59" s="3">
        <f>K61+K62</f>
        <v>0.17282717282717283</v>
      </c>
      <c r="T59" s="3">
        <f>L61+L62</f>
        <v>0.11801242236024845</v>
      </c>
      <c r="U59" s="3">
        <f>M61+M62</f>
        <v>0.22393822393822393</v>
      </c>
    </row>
    <row r="60" spans="1:21" x14ac:dyDescent="0.25">
      <c r="B60" t="s">
        <v>12</v>
      </c>
      <c r="C60">
        <v>78</v>
      </c>
      <c r="D60">
        <v>31</v>
      </c>
      <c r="E60">
        <v>47</v>
      </c>
      <c r="J60" t="s">
        <v>12</v>
      </c>
      <c r="K60" s="2">
        <f t="shared" ref="K60:M60" si="18">C60/C63</f>
        <v>7.792207792207792E-2</v>
      </c>
      <c r="L60" s="2">
        <f t="shared" si="18"/>
        <v>6.4182194616977231E-2</v>
      </c>
      <c r="M60" s="2">
        <f t="shared" si="18"/>
        <v>9.0733590733590733E-2</v>
      </c>
    </row>
    <row r="61" spans="1:21" x14ac:dyDescent="0.25">
      <c r="B61" t="s">
        <v>13</v>
      </c>
      <c r="C61">
        <v>71</v>
      </c>
      <c r="D61">
        <v>25</v>
      </c>
      <c r="E61">
        <v>46</v>
      </c>
      <c r="J61" t="s">
        <v>13</v>
      </c>
      <c r="K61" s="2">
        <f t="shared" ref="K61:M61" si="19">C61/C63</f>
        <v>7.0929070929070928E-2</v>
      </c>
      <c r="L61" s="2">
        <f t="shared" si="19"/>
        <v>5.1759834368530024E-2</v>
      </c>
      <c r="M61" s="2">
        <f t="shared" si="19"/>
        <v>8.8803088803088806E-2</v>
      </c>
    </row>
    <row r="62" spans="1:21" x14ac:dyDescent="0.25">
      <c r="B62" t="s">
        <v>14</v>
      </c>
      <c r="C62">
        <v>102</v>
      </c>
      <c r="D62">
        <v>32</v>
      </c>
      <c r="E62">
        <v>70</v>
      </c>
      <c r="J62" t="s">
        <v>14</v>
      </c>
      <c r="K62" s="2">
        <f t="shared" ref="K62:M62" si="20">C62/C63</f>
        <v>0.1018981018981019</v>
      </c>
      <c r="L62" s="2">
        <f t="shared" si="20"/>
        <v>6.6252587991718431E-2</v>
      </c>
      <c r="M62" s="2">
        <f t="shared" si="20"/>
        <v>0.13513513513513514</v>
      </c>
    </row>
    <row r="63" spans="1:21" x14ac:dyDescent="0.25">
      <c r="A63" t="s">
        <v>3</v>
      </c>
      <c r="C63">
        <v>1001</v>
      </c>
      <c r="D63">
        <v>483</v>
      </c>
      <c r="E63">
        <v>518</v>
      </c>
    </row>
    <row r="65" spans="1:22" s="12" customFormat="1" x14ac:dyDescent="0.25"/>
    <row r="68" spans="1:22" x14ac:dyDescent="0.25">
      <c r="A68" t="s">
        <v>79</v>
      </c>
    </row>
    <row r="69" spans="1:22" x14ac:dyDescent="0.25">
      <c r="A69" t="s">
        <v>1</v>
      </c>
    </row>
    <row r="70" spans="1:22" x14ac:dyDescent="0.25">
      <c r="C70" t="s">
        <v>3</v>
      </c>
      <c r="D70" t="s">
        <v>31</v>
      </c>
    </row>
    <row r="71" spans="1:22" s="1" customFormat="1" ht="120" x14ac:dyDescent="0.25">
      <c r="D71" s="1" t="s">
        <v>32</v>
      </c>
      <c r="E71" s="1" t="s">
        <v>33</v>
      </c>
      <c r="F71" s="1" t="s">
        <v>34</v>
      </c>
      <c r="K71" s="1" t="str">
        <f>C70</f>
        <v>Total</v>
      </c>
      <c r="L71" s="1" t="str">
        <f>D71</f>
        <v>Silent &amp; Boomer Generations (born before 1965)</v>
      </c>
      <c r="M71" s="1" t="str">
        <f>E71</f>
        <v>Generation X (born 1965-1980)</v>
      </c>
      <c r="N71" s="1" t="str">
        <f>F71</f>
        <v>Millennials &amp; Generation Z (born 1981 and after)</v>
      </c>
      <c r="S71" s="1" t="str">
        <f>K71</f>
        <v>Total</v>
      </c>
      <c r="T71" s="1" t="str">
        <f>L71</f>
        <v>Silent &amp; Boomer Generations (born before 1965)</v>
      </c>
      <c r="U71" s="1" t="str">
        <f>M71</f>
        <v>Generation X (born 1965-1980)</v>
      </c>
      <c r="V71" s="1" t="str">
        <f>N71</f>
        <v>Millennials &amp; Generation Z (born 1981 and after)</v>
      </c>
    </row>
    <row r="72" spans="1:22" x14ac:dyDescent="0.25">
      <c r="B72" t="s">
        <v>8</v>
      </c>
      <c r="C72">
        <v>228</v>
      </c>
      <c r="D72">
        <v>52</v>
      </c>
      <c r="E72">
        <v>54</v>
      </c>
      <c r="F72">
        <v>122</v>
      </c>
      <c r="J72" t="s">
        <v>8</v>
      </c>
      <c r="K72" s="2">
        <f t="shared" ref="K72:N72" si="21">C72/C79</f>
        <v>0.22822822822822822</v>
      </c>
      <c r="L72" s="2">
        <f t="shared" si="21"/>
        <v>0.17508417508417509</v>
      </c>
      <c r="M72" s="2">
        <f t="shared" si="21"/>
        <v>0.21774193548387097</v>
      </c>
      <c r="N72" s="2">
        <f t="shared" si="21"/>
        <v>0.2687224669603524</v>
      </c>
      <c r="R72" t="s">
        <v>138</v>
      </c>
      <c r="S72" s="3">
        <f>K72+K73</f>
        <v>0.45845845845845845</v>
      </c>
      <c r="T72" s="3">
        <f>L72+L73</f>
        <v>0.37037037037037035</v>
      </c>
      <c r="U72" s="3">
        <f>M72+M73</f>
        <v>0.42338709677419356</v>
      </c>
      <c r="V72" s="3">
        <f>N72+N73</f>
        <v>0.53524229074889873</v>
      </c>
    </row>
    <row r="73" spans="1:22" x14ac:dyDescent="0.25">
      <c r="B73" t="s">
        <v>9</v>
      </c>
      <c r="C73">
        <v>230</v>
      </c>
      <c r="D73">
        <v>58</v>
      </c>
      <c r="E73">
        <v>51</v>
      </c>
      <c r="F73">
        <v>121</v>
      </c>
      <c r="J73" t="s">
        <v>9</v>
      </c>
      <c r="K73" s="2">
        <f t="shared" ref="K73:N73" si="22">C73/C79</f>
        <v>0.23023023023023023</v>
      </c>
      <c r="L73" s="2">
        <f t="shared" si="22"/>
        <v>0.19528619528619529</v>
      </c>
      <c r="M73" s="2">
        <f t="shared" si="22"/>
        <v>0.20564516129032259</v>
      </c>
      <c r="N73" s="2">
        <f t="shared" si="22"/>
        <v>0.26651982378854627</v>
      </c>
      <c r="R73" t="s">
        <v>10</v>
      </c>
      <c r="S73" s="3">
        <f>K74</f>
        <v>0.19219219219219219</v>
      </c>
      <c r="T73" s="3">
        <f>L74</f>
        <v>0.2356902356902357</v>
      </c>
      <c r="U73" s="3">
        <f>M74</f>
        <v>0.18548387096774194</v>
      </c>
      <c r="V73" s="3">
        <f>N74</f>
        <v>0.16740088105726872</v>
      </c>
    </row>
    <row r="74" spans="1:22" x14ac:dyDescent="0.25">
      <c r="B74" t="s">
        <v>10</v>
      </c>
      <c r="C74">
        <v>192</v>
      </c>
      <c r="D74">
        <v>70</v>
      </c>
      <c r="E74">
        <v>46</v>
      </c>
      <c r="F74">
        <v>76</v>
      </c>
      <c r="J74" t="s">
        <v>10</v>
      </c>
      <c r="K74" s="2">
        <f t="shared" ref="K74:N74" si="23">C74/C79</f>
        <v>0.19219219219219219</v>
      </c>
      <c r="L74" s="2">
        <f t="shared" si="23"/>
        <v>0.2356902356902357</v>
      </c>
      <c r="M74" s="2">
        <f t="shared" si="23"/>
        <v>0.18548387096774194</v>
      </c>
      <c r="N74" s="2">
        <f t="shared" si="23"/>
        <v>0.16740088105726872</v>
      </c>
      <c r="R74" t="s">
        <v>139</v>
      </c>
      <c r="S74" s="3">
        <f>K75+K76</f>
        <v>0.17717717717717718</v>
      </c>
      <c r="T74" s="3">
        <f>L75+L76</f>
        <v>0.19191919191919193</v>
      </c>
      <c r="U74" s="3">
        <f>M75+M76</f>
        <v>0.16935483870967741</v>
      </c>
      <c r="V74" s="3">
        <f>N75+N76</f>
        <v>0.17180616740088106</v>
      </c>
    </row>
    <row r="75" spans="1:22" x14ac:dyDescent="0.25">
      <c r="B75" t="s">
        <v>11</v>
      </c>
      <c r="C75">
        <v>100</v>
      </c>
      <c r="D75">
        <v>31</v>
      </c>
      <c r="E75">
        <v>25</v>
      </c>
      <c r="F75">
        <v>44</v>
      </c>
      <c r="J75" t="s">
        <v>11</v>
      </c>
      <c r="K75" s="2">
        <f t="shared" ref="K75:N75" si="24">C75/C79</f>
        <v>0.10010010010010011</v>
      </c>
      <c r="L75" s="2">
        <f t="shared" si="24"/>
        <v>0.10437710437710437</v>
      </c>
      <c r="M75" s="2">
        <f t="shared" si="24"/>
        <v>0.10080645161290322</v>
      </c>
      <c r="N75" s="2">
        <f t="shared" si="24"/>
        <v>9.6916299559471369E-2</v>
      </c>
      <c r="R75" t="s">
        <v>140</v>
      </c>
      <c r="S75" s="3">
        <f>K77+K78</f>
        <v>0.17217217217217218</v>
      </c>
      <c r="T75" s="3">
        <f>L77+L78</f>
        <v>0.20202020202020204</v>
      </c>
      <c r="U75" s="3">
        <f>M77+M78</f>
        <v>0.22177419354838709</v>
      </c>
      <c r="V75" s="3">
        <f>N77+N78</f>
        <v>0.12555066079295155</v>
      </c>
    </row>
    <row r="76" spans="1:22" x14ac:dyDescent="0.25">
      <c r="B76" t="s">
        <v>12</v>
      </c>
      <c r="C76">
        <v>77</v>
      </c>
      <c r="D76">
        <v>26</v>
      </c>
      <c r="E76">
        <v>17</v>
      </c>
      <c r="F76">
        <v>34</v>
      </c>
      <c r="J76" t="s">
        <v>12</v>
      </c>
      <c r="K76" s="2">
        <f t="shared" ref="K76:N76" si="25">C76/C79</f>
        <v>7.7077077077077075E-2</v>
      </c>
      <c r="L76" s="2">
        <f t="shared" si="25"/>
        <v>8.7542087542087546E-2</v>
      </c>
      <c r="M76" s="2">
        <f t="shared" si="25"/>
        <v>6.8548387096774188E-2</v>
      </c>
      <c r="N76" s="2">
        <f t="shared" si="25"/>
        <v>7.4889867841409691E-2</v>
      </c>
    </row>
    <row r="77" spans="1:22" x14ac:dyDescent="0.25">
      <c r="B77" t="s">
        <v>13</v>
      </c>
      <c r="C77">
        <v>70</v>
      </c>
      <c r="D77">
        <v>19</v>
      </c>
      <c r="E77">
        <v>26</v>
      </c>
      <c r="F77">
        <v>25</v>
      </c>
      <c r="J77" t="s">
        <v>13</v>
      </c>
      <c r="K77" s="2">
        <f t="shared" ref="K77:N77" si="26">C77/C79</f>
        <v>7.0070070070070073E-2</v>
      </c>
      <c r="L77" s="2">
        <f t="shared" si="26"/>
        <v>6.3973063973063973E-2</v>
      </c>
      <c r="M77" s="2">
        <f t="shared" si="26"/>
        <v>0.10483870967741936</v>
      </c>
      <c r="N77" s="2">
        <f t="shared" si="26"/>
        <v>5.5066079295154183E-2</v>
      </c>
    </row>
    <row r="78" spans="1:22" x14ac:dyDescent="0.25">
      <c r="B78" t="s">
        <v>14</v>
      </c>
      <c r="C78">
        <v>102</v>
      </c>
      <c r="D78">
        <v>41</v>
      </c>
      <c r="E78">
        <v>29</v>
      </c>
      <c r="F78">
        <v>32</v>
      </c>
      <c r="J78" t="s">
        <v>14</v>
      </c>
      <c r="K78" s="2">
        <f t="shared" ref="K78:N78" si="27">C78/C79</f>
        <v>0.1021021021021021</v>
      </c>
      <c r="L78" s="2">
        <f t="shared" si="27"/>
        <v>0.13804713804713806</v>
      </c>
      <c r="M78" s="2">
        <f t="shared" si="27"/>
        <v>0.11693548387096774</v>
      </c>
      <c r="N78" s="2">
        <f t="shared" si="27"/>
        <v>7.0484581497797363E-2</v>
      </c>
    </row>
    <row r="79" spans="1:22" x14ac:dyDescent="0.25">
      <c r="A79" t="s">
        <v>3</v>
      </c>
      <c r="C79">
        <v>999</v>
      </c>
      <c r="D79">
        <v>297</v>
      </c>
      <c r="E79">
        <v>248</v>
      </c>
      <c r="F79">
        <v>454</v>
      </c>
    </row>
    <row r="81" spans="1:22" s="12" customFormat="1" x14ac:dyDescent="0.25"/>
    <row r="84" spans="1:22" x14ac:dyDescent="0.25">
      <c r="A84" t="s">
        <v>80</v>
      </c>
    </row>
    <row r="85" spans="1:22" x14ac:dyDescent="0.25">
      <c r="A85" t="s">
        <v>1</v>
      </c>
    </row>
    <row r="86" spans="1:22" x14ac:dyDescent="0.25">
      <c r="C86" t="s">
        <v>3</v>
      </c>
      <c r="D86" t="s">
        <v>36</v>
      </c>
    </row>
    <row r="87" spans="1:22" s="1" customFormat="1" ht="120" x14ac:dyDescent="0.25">
      <c r="D87" s="1" t="s">
        <v>37</v>
      </c>
      <c r="E87" s="1" t="s">
        <v>38</v>
      </c>
      <c r="F87" s="1" t="s">
        <v>39</v>
      </c>
      <c r="K87" s="1" t="str">
        <f>C86</f>
        <v>Total</v>
      </c>
      <c r="L87" s="1" t="str">
        <f>D87</f>
        <v>No HS/HS Graduate</v>
      </c>
      <c r="M87" s="1" t="str">
        <f>E87</f>
        <v>Some college/2-year college graduate</v>
      </c>
      <c r="N87" s="1" t="str">
        <f>F87</f>
        <v>4-year college graduate/post-graduate degree</v>
      </c>
      <c r="S87" s="1" t="str">
        <f>K87</f>
        <v>Total</v>
      </c>
      <c r="T87" s="1" t="str">
        <f>L87</f>
        <v>No HS/HS Graduate</v>
      </c>
      <c r="U87" s="1" t="str">
        <f>M87</f>
        <v>Some college/2-year college graduate</v>
      </c>
      <c r="V87" s="1" t="str">
        <f>N87</f>
        <v>4-year college graduate/post-graduate degree</v>
      </c>
    </row>
    <row r="88" spans="1:22" x14ac:dyDescent="0.25">
      <c r="B88" t="s">
        <v>8</v>
      </c>
      <c r="C88">
        <v>227</v>
      </c>
      <c r="D88">
        <v>70</v>
      </c>
      <c r="E88">
        <v>67</v>
      </c>
      <c r="F88">
        <v>90</v>
      </c>
      <c r="J88" t="s">
        <v>8</v>
      </c>
      <c r="K88" s="2">
        <f t="shared" ref="K88:N88" si="28">C88/C95</f>
        <v>0.22677322677322678</v>
      </c>
      <c r="L88" s="2">
        <f t="shared" si="28"/>
        <v>0.20172910662824209</v>
      </c>
      <c r="M88" s="2">
        <f t="shared" si="28"/>
        <v>0.21003134796238246</v>
      </c>
      <c r="N88" s="2">
        <f t="shared" si="28"/>
        <v>0.26865671641791045</v>
      </c>
      <c r="R88" t="s">
        <v>138</v>
      </c>
      <c r="S88" s="3">
        <f>K88+K89</f>
        <v>0.45654345654345652</v>
      </c>
      <c r="T88" s="3">
        <f>L88+L89</f>
        <v>0.36599423631123917</v>
      </c>
      <c r="U88" s="3">
        <f>M88+M89</f>
        <v>0.4670846394984326</v>
      </c>
      <c r="V88" s="3">
        <f>N88+N89</f>
        <v>0.54029850746268648</v>
      </c>
    </row>
    <row r="89" spans="1:22" x14ac:dyDescent="0.25">
      <c r="B89" t="s">
        <v>9</v>
      </c>
      <c r="C89">
        <v>230</v>
      </c>
      <c r="D89">
        <v>57</v>
      </c>
      <c r="E89">
        <v>82</v>
      </c>
      <c r="F89">
        <v>91</v>
      </c>
      <c r="J89" t="s">
        <v>9</v>
      </c>
      <c r="K89" s="2">
        <f t="shared" ref="K89:N89" si="29">C89/C95</f>
        <v>0.22977022977022976</v>
      </c>
      <c r="L89" s="2">
        <f t="shared" si="29"/>
        <v>0.16426512968299711</v>
      </c>
      <c r="M89" s="2">
        <f t="shared" si="29"/>
        <v>0.25705329153605017</v>
      </c>
      <c r="N89" s="2">
        <f t="shared" si="29"/>
        <v>0.27164179104477609</v>
      </c>
      <c r="R89" t="s">
        <v>10</v>
      </c>
      <c r="S89" s="3">
        <f>K90</f>
        <v>0.1928071928071928</v>
      </c>
      <c r="T89" s="3">
        <f>L90</f>
        <v>0.19884726224783861</v>
      </c>
      <c r="U89" s="3">
        <f>M90</f>
        <v>0.20689655172413793</v>
      </c>
      <c r="V89" s="3">
        <f>N90</f>
        <v>0.17313432835820897</v>
      </c>
    </row>
    <row r="90" spans="1:22" x14ac:dyDescent="0.25">
      <c r="B90" t="s">
        <v>10</v>
      </c>
      <c r="C90">
        <v>193</v>
      </c>
      <c r="D90">
        <v>69</v>
      </c>
      <c r="E90">
        <v>66</v>
      </c>
      <c r="F90">
        <v>58</v>
      </c>
      <c r="J90" t="s">
        <v>10</v>
      </c>
      <c r="K90" s="2">
        <f t="shared" ref="K90:N90" si="30">C90/C95</f>
        <v>0.1928071928071928</v>
      </c>
      <c r="L90" s="2">
        <f t="shared" si="30"/>
        <v>0.19884726224783861</v>
      </c>
      <c r="M90" s="2">
        <f t="shared" si="30"/>
        <v>0.20689655172413793</v>
      </c>
      <c r="N90" s="2">
        <f t="shared" si="30"/>
        <v>0.17313432835820897</v>
      </c>
      <c r="R90" t="s">
        <v>139</v>
      </c>
      <c r="S90" s="3">
        <f>K91+K92</f>
        <v>0.17782217782217782</v>
      </c>
      <c r="T90" s="3">
        <f>L91+L92</f>
        <v>0.17002881844380402</v>
      </c>
      <c r="U90" s="3">
        <f>M91+M92</f>
        <v>0.18181818181818182</v>
      </c>
      <c r="V90" s="3">
        <f>N91+N92</f>
        <v>0.18208955223880596</v>
      </c>
    </row>
    <row r="91" spans="1:22" x14ac:dyDescent="0.25">
      <c r="B91" t="s">
        <v>11</v>
      </c>
      <c r="C91">
        <v>100</v>
      </c>
      <c r="D91">
        <v>31</v>
      </c>
      <c r="E91">
        <v>36</v>
      </c>
      <c r="F91">
        <v>33</v>
      </c>
      <c r="J91" t="s">
        <v>11</v>
      </c>
      <c r="K91" s="2">
        <f t="shared" ref="K91:N91" si="31">C91/C95</f>
        <v>9.9900099900099903E-2</v>
      </c>
      <c r="L91" s="2">
        <f t="shared" si="31"/>
        <v>8.9337175792507204E-2</v>
      </c>
      <c r="M91" s="2">
        <f t="shared" si="31"/>
        <v>0.11285266457680251</v>
      </c>
      <c r="N91" s="2">
        <f t="shared" si="31"/>
        <v>9.8507462686567168E-2</v>
      </c>
      <c r="R91" t="s">
        <v>140</v>
      </c>
      <c r="S91" s="3">
        <f>K93+K94</f>
        <v>0.17282717282717283</v>
      </c>
      <c r="T91" s="3">
        <f>L93+L94</f>
        <v>0.26512968299711814</v>
      </c>
      <c r="U91" s="3">
        <f>M93+M94</f>
        <v>0.14420062695924765</v>
      </c>
      <c r="V91" s="3">
        <f>N93+N94</f>
        <v>0.1044776119402985</v>
      </c>
    </row>
    <row r="92" spans="1:22" x14ac:dyDescent="0.25">
      <c r="B92" t="s">
        <v>12</v>
      </c>
      <c r="C92">
        <v>78</v>
      </c>
      <c r="D92">
        <v>28</v>
      </c>
      <c r="E92">
        <v>22</v>
      </c>
      <c r="F92">
        <v>28</v>
      </c>
      <c r="J92" t="s">
        <v>12</v>
      </c>
      <c r="K92" s="2">
        <f t="shared" ref="K92:N92" si="32">C92/C95</f>
        <v>7.792207792207792E-2</v>
      </c>
      <c r="L92" s="2">
        <f t="shared" si="32"/>
        <v>8.069164265129683E-2</v>
      </c>
      <c r="M92" s="2">
        <f t="shared" si="32"/>
        <v>6.8965517241379309E-2</v>
      </c>
      <c r="N92" s="2">
        <f t="shared" si="32"/>
        <v>8.3582089552238809E-2</v>
      </c>
    </row>
    <row r="93" spans="1:22" x14ac:dyDescent="0.25">
      <c r="B93" t="s">
        <v>13</v>
      </c>
      <c r="C93">
        <v>71</v>
      </c>
      <c r="D93">
        <v>47</v>
      </c>
      <c r="E93">
        <v>13</v>
      </c>
      <c r="F93">
        <v>11</v>
      </c>
      <c r="J93" t="s">
        <v>13</v>
      </c>
      <c r="K93" s="2">
        <f t="shared" ref="K93:N93" si="33">C93/C95</f>
        <v>7.0929070929070928E-2</v>
      </c>
      <c r="L93" s="2">
        <f t="shared" si="33"/>
        <v>0.13544668587896252</v>
      </c>
      <c r="M93" s="2">
        <f t="shared" si="33"/>
        <v>4.0752351097178681E-2</v>
      </c>
      <c r="N93" s="2">
        <f t="shared" si="33"/>
        <v>3.2835820895522387E-2</v>
      </c>
    </row>
    <row r="94" spans="1:22" x14ac:dyDescent="0.25">
      <c r="B94" t="s">
        <v>14</v>
      </c>
      <c r="C94">
        <v>102</v>
      </c>
      <c r="D94">
        <v>45</v>
      </c>
      <c r="E94">
        <v>33</v>
      </c>
      <c r="F94">
        <v>24</v>
      </c>
      <c r="J94" t="s">
        <v>14</v>
      </c>
      <c r="K94" s="2">
        <f t="shared" ref="K94:N94" si="34">C94/C95</f>
        <v>0.1018981018981019</v>
      </c>
      <c r="L94" s="2">
        <f t="shared" si="34"/>
        <v>0.12968299711815562</v>
      </c>
      <c r="M94" s="2">
        <f t="shared" si="34"/>
        <v>0.10344827586206896</v>
      </c>
      <c r="N94" s="2">
        <f t="shared" si="34"/>
        <v>7.1641791044776124E-2</v>
      </c>
    </row>
    <row r="95" spans="1:22" x14ac:dyDescent="0.25">
      <c r="A95" t="s">
        <v>3</v>
      </c>
      <c r="C95">
        <v>1001</v>
      </c>
      <c r="D95">
        <v>347</v>
      </c>
      <c r="E95">
        <v>319</v>
      </c>
      <c r="F95">
        <v>335</v>
      </c>
    </row>
    <row r="97" spans="1:23" s="12" customFormat="1" x14ac:dyDescent="0.25"/>
    <row r="100" spans="1:23" x14ac:dyDescent="0.25">
      <c r="A100" t="s">
        <v>81</v>
      </c>
    </row>
    <row r="101" spans="1:23" x14ac:dyDescent="0.25">
      <c r="A101" t="s">
        <v>1</v>
      </c>
    </row>
    <row r="102" spans="1:23" x14ac:dyDescent="0.25">
      <c r="C102" t="s">
        <v>3</v>
      </c>
      <c r="D102" t="s">
        <v>41</v>
      </c>
    </row>
    <row r="103" spans="1:23" s="1" customFormat="1" ht="60" x14ac:dyDescent="0.25">
      <c r="D103" s="1" t="s">
        <v>42</v>
      </c>
      <c r="E103" s="1" t="s">
        <v>43</v>
      </c>
      <c r="F103" s="1" t="s">
        <v>44</v>
      </c>
      <c r="G103" s="1" t="s">
        <v>45</v>
      </c>
      <c r="K103" s="1" t="str">
        <f>C102</f>
        <v>Total</v>
      </c>
      <c r="L103" s="1" t="str">
        <f>D103</f>
        <v>Central City</v>
      </c>
      <c r="M103" s="1" t="str">
        <f>E103</f>
        <v>Urban Suburb</v>
      </c>
      <c r="N103" s="1" t="str">
        <f>F103</f>
        <v>Surrounding Suburban County</v>
      </c>
      <c r="O103" s="1" t="str">
        <f>G103</f>
        <v>Rural County</v>
      </c>
      <c r="S103" s="1" t="str">
        <f>K103</f>
        <v>Total</v>
      </c>
      <c r="T103" s="1" t="str">
        <f>L103</f>
        <v>Central City</v>
      </c>
      <c r="U103" s="1" t="str">
        <f>M103</f>
        <v>Urban Suburb</v>
      </c>
      <c r="V103" s="1" t="str">
        <f>N103</f>
        <v>Surrounding Suburban County</v>
      </c>
      <c r="W103" s="1" t="str">
        <f>O103</f>
        <v>Rural County</v>
      </c>
    </row>
    <row r="104" spans="1:23" x14ac:dyDescent="0.25">
      <c r="B104" t="s">
        <v>8</v>
      </c>
      <c r="C104">
        <v>227</v>
      </c>
      <c r="D104">
        <v>63</v>
      </c>
      <c r="E104">
        <v>57</v>
      </c>
      <c r="F104">
        <v>65</v>
      </c>
      <c r="G104">
        <v>42</v>
      </c>
      <c r="J104" t="s">
        <v>8</v>
      </c>
      <c r="K104" s="2">
        <f t="shared" ref="K104:O104" si="35">C104/C111</f>
        <v>0.22677322677322678</v>
      </c>
      <c r="L104" s="2">
        <f t="shared" si="35"/>
        <v>0.22261484098939929</v>
      </c>
      <c r="M104" s="2">
        <f t="shared" si="35"/>
        <v>0.24152542372881355</v>
      </c>
      <c r="N104" s="2">
        <f t="shared" si="35"/>
        <v>0.22108843537414966</v>
      </c>
      <c r="O104" s="2">
        <f t="shared" si="35"/>
        <v>0.22340425531914893</v>
      </c>
      <c r="R104" t="s">
        <v>138</v>
      </c>
      <c r="S104" s="3">
        <f>K104+K105</f>
        <v>0.45654345654345652</v>
      </c>
      <c r="T104" s="3">
        <f>L104+L105</f>
        <v>0.43109540636042404</v>
      </c>
      <c r="U104" s="3">
        <f>M104+M105</f>
        <v>0.5</v>
      </c>
      <c r="V104" s="3">
        <f>N104+N105</f>
        <v>0.45918367346938771</v>
      </c>
      <c r="W104" s="3">
        <f>O104+O105</f>
        <v>0.43617021276595747</v>
      </c>
    </row>
    <row r="105" spans="1:23" x14ac:dyDescent="0.25">
      <c r="B105" t="s">
        <v>9</v>
      </c>
      <c r="C105">
        <v>230</v>
      </c>
      <c r="D105">
        <v>59</v>
      </c>
      <c r="E105">
        <v>61</v>
      </c>
      <c r="F105">
        <v>70</v>
      </c>
      <c r="G105">
        <v>40</v>
      </c>
      <c r="J105" t="s">
        <v>9</v>
      </c>
      <c r="K105" s="2">
        <f t="shared" ref="K105:O105" si="36">C105/C111</f>
        <v>0.22977022977022976</v>
      </c>
      <c r="L105" s="2">
        <f t="shared" si="36"/>
        <v>0.20848056537102475</v>
      </c>
      <c r="M105" s="2">
        <f t="shared" si="36"/>
        <v>0.25847457627118642</v>
      </c>
      <c r="N105" s="2">
        <f t="shared" si="36"/>
        <v>0.23809523809523808</v>
      </c>
      <c r="O105" s="2">
        <f t="shared" si="36"/>
        <v>0.21276595744680851</v>
      </c>
      <c r="R105" t="s">
        <v>10</v>
      </c>
      <c r="S105" s="3">
        <f>K106</f>
        <v>0.19180819180819181</v>
      </c>
      <c r="T105" s="3">
        <f>L106</f>
        <v>0.21908127208480566</v>
      </c>
      <c r="U105" s="3">
        <f>M106</f>
        <v>0.13983050847457626</v>
      </c>
      <c r="V105" s="3">
        <f>N106</f>
        <v>0.20748299319727892</v>
      </c>
      <c r="W105" s="3">
        <f>O106</f>
        <v>0.19148936170212766</v>
      </c>
    </row>
    <row r="106" spans="1:23" x14ac:dyDescent="0.25">
      <c r="B106" t="s">
        <v>10</v>
      </c>
      <c r="C106">
        <v>192</v>
      </c>
      <c r="D106">
        <v>62</v>
      </c>
      <c r="E106">
        <v>33</v>
      </c>
      <c r="F106">
        <v>61</v>
      </c>
      <c r="G106">
        <v>36</v>
      </c>
      <c r="J106" t="s">
        <v>10</v>
      </c>
      <c r="K106" s="2">
        <f t="shared" ref="K106:O106" si="37">C106/C111</f>
        <v>0.19180819180819181</v>
      </c>
      <c r="L106" s="2">
        <f t="shared" si="37"/>
        <v>0.21908127208480566</v>
      </c>
      <c r="M106" s="2">
        <f t="shared" si="37"/>
        <v>0.13983050847457626</v>
      </c>
      <c r="N106" s="2">
        <f t="shared" si="37"/>
        <v>0.20748299319727892</v>
      </c>
      <c r="O106" s="2">
        <f t="shared" si="37"/>
        <v>0.19148936170212766</v>
      </c>
      <c r="R106" t="s">
        <v>139</v>
      </c>
      <c r="S106" s="3">
        <f>K107+K108</f>
        <v>0.17882117882117882</v>
      </c>
      <c r="T106" s="3">
        <f>L107+L108</f>
        <v>0.16961130742049468</v>
      </c>
      <c r="U106" s="3">
        <f>M107+M108</f>
        <v>0.22033898305084745</v>
      </c>
      <c r="V106" s="3">
        <f>N107+N108</f>
        <v>0.16326530612244899</v>
      </c>
      <c r="W106" s="3">
        <f>O107+O108</f>
        <v>0.16489361702127658</v>
      </c>
    </row>
    <row r="107" spans="1:23" x14ac:dyDescent="0.25">
      <c r="B107" t="s">
        <v>11</v>
      </c>
      <c r="C107">
        <v>101</v>
      </c>
      <c r="D107">
        <v>31</v>
      </c>
      <c r="E107">
        <v>25</v>
      </c>
      <c r="F107">
        <v>25</v>
      </c>
      <c r="G107">
        <v>20</v>
      </c>
      <c r="J107" t="s">
        <v>11</v>
      </c>
      <c r="K107" s="2">
        <f t="shared" ref="K107:O107" si="38">C107/C111</f>
        <v>0.1008991008991009</v>
      </c>
      <c r="L107" s="2">
        <f t="shared" si="38"/>
        <v>0.10954063604240283</v>
      </c>
      <c r="M107" s="2">
        <f t="shared" si="38"/>
        <v>0.1059322033898305</v>
      </c>
      <c r="N107" s="2">
        <f t="shared" si="38"/>
        <v>8.5034013605442174E-2</v>
      </c>
      <c r="O107" s="2">
        <f t="shared" si="38"/>
        <v>0.10638297872340426</v>
      </c>
      <c r="R107" t="s">
        <v>140</v>
      </c>
      <c r="S107" s="3">
        <f>K109+K110</f>
        <v>0.17282717282717283</v>
      </c>
      <c r="T107" s="3">
        <f>L109+L110</f>
        <v>0.18021201413427562</v>
      </c>
      <c r="U107" s="3">
        <f>M109+M110</f>
        <v>0.13983050847457629</v>
      </c>
      <c r="V107" s="3">
        <f>N109+N110</f>
        <v>0.17006802721088435</v>
      </c>
      <c r="W107" s="3">
        <f>O109+O110</f>
        <v>0.20744680851063829</v>
      </c>
    </row>
    <row r="108" spans="1:23" x14ac:dyDescent="0.25">
      <c r="B108" t="s">
        <v>12</v>
      </c>
      <c r="C108">
        <v>78</v>
      </c>
      <c r="D108">
        <v>17</v>
      </c>
      <c r="E108">
        <v>27</v>
      </c>
      <c r="F108">
        <v>23</v>
      </c>
      <c r="G108">
        <v>11</v>
      </c>
      <c r="J108" t="s">
        <v>12</v>
      </c>
      <c r="K108" s="2">
        <f t="shared" ref="K108:O108" si="39">C108/C111</f>
        <v>7.792207792207792E-2</v>
      </c>
      <c r="L108" s="2">
        <f t="shared" si="39"/>
        <v>6.0070671378091869E-2</v>
      </c>
      <c r="M108" s="2">
        <f t="shared" si="39"/>
        <v>0.11440677966101695</v>
      </c>
      <c r="N108" s="2">
        <f t="shared" si="39"/>
        <v>7.8231292517006806E-2</v>
      </c>
      <c r="O108" s="2">
        <f t="shared" si="39"/>
        <v>5.8510638297872342E-2</v>
      </c>
    </row>
    <row r="109" spans="1:23" x14ac:dyDescent="0.25">
      <c r="B109" t="s">
        <v>13</v>
      </c>
      <c r="C109">
        <v>71</v>
      </c>
      <c r="D109">
        <v>22</v>
      </c>
      <c r="E109">
        <v>15</v>
      </c>
      <c r="F109">
        <v>17</v>
      </c>
      <c r="G109">
        <v>17</v>
      </c>
      <c r="J109" t="s">
        <v>13</v>
      </c>
      <c r="K109" s="2">
        <f t="shared" ref="K109:O109" si="40">C109/C111</f>
        <v>7.0929070929070928E-2</v>
      </c>
      <c r="L109" s="2">
        <f t="shared" si="40"/>
        <v>7.7738515901060068E-2</v>
      </c>
      <c r="M109" s="2">
        <f t="shared" si="40"/>
        <v>6.3559322033898302E-2</v>
      </c>
      <c r="N109" s="2">
        <f t="shared" si="40"/>
        <v>5.7823129251700682E-2</v>
      </c>
      <c r="O109" s="2">
        <f t="shared" si="40"/>
        <v>9.0425531914893623E-2</v>
      </c>
    </row>
    <row r="110" spans="1:23" x14ac:dyDescent="0.25">
      <c r="B110" t="s">
        <v>14</v>
      </c>
      <c r="C110">
        <v>102</v>
      </c>
      <c r="D110">
        <v>29</v>
      </c>
      <c r="E110">
        <v>18</v>
      </c>
      <c r="F110">
        <v>33</v>
      </c>
      <c r="G110">
        <v>22</v>
      </c>
      <c r="J110" t="s">
        <v>14</v>
      </c>
      <c r="K110" s="2">
        <f t="shared" ref="K110:O110" si="41">C110/C111</f>
        <v>0.1018981018981019</v>
      </c>
      <c r="L110" s="2">
        <f t="shared" si="41"/>
        <v>0.10247349823321555</v>
      </c>
      <c r="M110" s="2">
        <f t="shared" si="41"/>
        <v>7.6271186440677971E-2</v>
      </c>
      <c r="N110" s="2">
        <f t="shared" si="41"/>
        <v>0.11224489795918367</v>
      </c>
      <c r="O110" s="2">
        <f t="shared" si="41"/>
        <v>0.11702127659574468</v>
      </c>
    </row>
    <row r="111" spans="1:23" x14ac:dyDescent="0.25">
      <c r="A111" t="s">
        <v>3</v>
      </c>
      <c r="C111">
        <v>1001</v>
      </c>
      <c r="D111">
        <v>283</v>
      </c>
      <c r="E111">
        <v>236</v>
      </c>
      <c r="F111">
        <v>294</v>
      </c>
      <c r="G111">
        <v>188</v>
      </c>
    </row>
    <row r="113" spans="1:22" s="12" customFormat="1" x14ac:dyDescent="0.25"/>
    <row r="116" spans="1:22" x14ac:dyDescent="0.25">
      <c r="A116" t="s">
        <v>82</v>
      </c>
    </row>
    <row r="117" spans="1:22" x14ac:dyDescent="0.25">
      <c r="A117" t="s">
        <v>1</v>
      </c>
    </row>
    <row r="118" spans="1:22" x14ac:dyDescent="0.25">
      <c r="C118" t="s">
        <v>3</v>
      </c>
      <c r="D118" t="s">
        <v>47</v>
      </c>
    </row>
    <row r="119" spans="1:22" s="1" customFormat="1" ht="80" x14ac:dyDescent="0.25">
      <c r="D119" s="1" t="s">
        <v>48</v>
      </c>
      <c r="E119" s="1" t="s">
        <v>49</v>
      </c>
      <c r="F119" s="1" t="s">
        <v>50</v>
      </c>
      <c r="K119" s="1" t="str">
        <f>C118</f>
        <v>Total</v>
      </c>
      <c r="L119" s="1" t="str">
        <f>D119</f>
        <v>Most of the time</v>
      </c>
      <c r="M119" s="1" t="str">
        <f>E119</f>
        <v>Some of the time/Only now and then</v>
      </c>
      <c r="N119" s="1" t="str">
        <f>F119</f>
        <v>Hardly at all/Don't know</v>
      </c>
      <c r="S119" s="1" t="str">
        <f>K119</f>
        <v>Total</v>
      </c>
      <c r="T119" s="1" t="str">
        <f>L119</f>
        <v>Most of the time</v>
      </c>
      <c r="U119" s="1" t="str">
        <f>M119</f>
        <v>Some of the time/Only now and then</v>
      </c>
      <c r="V119" s="1" t="str">
        <f>N119</f>
        <v>Hardly at all/Don't know</v>
      </c>
    </row>
    <row r="120" spans="1:22" x14ac:dyDescent="0.25">
      <c r="B120" t="s">
        <v>8</v>
      </c>
      <c r="C120">
        <v>227</v>
      </c>
      <c r="D120">
        <v>130</v>
      </c>
      <c r="E120">
        <v>85</v>
      </c>
      <c r="F120">
        <v>12</v>
      </c>
      <c r="J120" t="s">
        <v>8</v>
      </c>
      <c r="K120" s="2">
        <f t="shared" ref="K120:N120" si="42">C120/C127</f>
        <v>0.22722722722722724</v>
      </c>
      <c r="L120" s="2">
        <f t="shared" si="42"/>
        <v>0.3117505995203837</v>
      </c>
      <c r="M120" s="2">
        <f t="shared" si="42"/>
        <v>0.18805309734513273</v>
      </c>
      <c r="N120" s="2">
        <f t="shared" si="42"/>
        <v>9.2307692307692313E-2</v>
      </c>
      <c r="R120" t="s">
        <v>138</v>
      </c>
      <c r="S120" s="3">
        <f>K120+K121</f>
        <v>0.45645645645645649</v>
      </c>
      <c r="T120" s="3">
        <f>L120+L121</f>
        <v>0.57793764988009588</v>
      </c>
      <c r="U120" s="3">
        <f>M120+M121</f>
        <v>0.40707964601769908</v>
      </c>
      <c r="V120" s="3">
        <f>N120+N121</f>
        <v>0.23846153846153847</v>
      </c>
    </row>
    <row r="121" spans="1:22" x14ac:dyDescent="0.25">
      <c r="B121" t="s">
        <v>9</v>
      </c>
      <c r="C121">
        <v>229</v>
      </c>
      <c r="D121">
        <v>111</v>
      </c>
      <c r="E121">
        <v>99</v>
      </c>
      <c r="F121">
        <v>19</v>
      </c>
      <c r="J121" t="s">
        <v>9</v>
      </c>
      <c r="K121" s="2">
        <f t="shared" ref="K121:N121" si="43">C121/C127</f>
        <v>0.22922922922922923</v>
      </c>
      <c r="L121" s="2">
        <f t="shared" si="43"/>
        <v>0.26618705035971224</v>
      </c>
      <c r="M121" s="2">
        <f t="shared" si="43"/>
        <v>0.21902654867256638</v>
      </c>
      <c r="N121" s="2">
        <f t="shared" si="43"/>
        <v>0.14615384615384616</v>
      </c>
      <c r="R121" t="s">
        <v>10</v>
      </c>
      <c r="S121" s="3">
        <f>K122</f>
        <v>0.1931931931931932</v>
      </c>
      <c r="T121" s="3">
        <f>L122</f>
        <v>0.16546762589928057</v>
      </c>
      <c r="U121" s="3">
        <f>M122</f>
        <v>0.22566371681415928</v>
      </c>
      <c r="V121" s="3">
        <f>N122</f>
        <v>0.16923076923076924</v>
      </c>
    </row>
    <row r="122" spans="1:22" x14ac:dyDescent="0.25">
      <c r="B122" t="s">
        <v>10</v>
      </c>
      <c r="C122">
        <v>193</v>
      </c>
      <c r="D122">
        <v>69</v>
      </c>
      <c r="E122">
        <v>102</v>
      </c>
      <c r="F122">
        <v>22</v>
      </c>
      <c r="J122" t="s">
        <v>10</v>
      </c>
      <c r="K122" s="2">
        <f t="shared" ref="K122:N122" si="44">C122/C127</f>
        <v>0.1931931931931932</v>
      </c>
      <c r="L122" s="2">
        <f t="shared" si="44"/>
        <v>0.16546762589928057</v>
      </c>
      <c r="M122" s="2">
        <f t="shared" si="44"/>
        <v>0.22566371681415928</v>
      </c>
      <c r="N122" s="2">
        <f t="shared" si="44"/>
        <v>0.16923076923076924</v>
      </c>
      <c r="R122" t="s">
        <v>139</v>
      </c>
      <c r="S122" s="3">
        <f>K123+K124</f>
        <v>0.17717717717717718</v>
      </c>
      <c r="T122" s="3">
        <f>L123+L124</f>
        <v>0.15587529976019182</v>
      </c>
      <c r="U122" s="3">
        <f>M123+M124</f>
        <v>0.21017699115044247</v>
      </c>
      <c r="V122" s="3">
        <f>N123+N124</f>
        <v>0.13076923076923078</v>
      </c>
    </row>
    <row r="123" spans="1:22" x14ac:dyDescent="0.25">
      <c r="B123" t="s">
        <v>11</v>
      </c>
      <c r="C123">
        <v>99</v>
      </c>
      <c r="D123">
        <v>33</v>
      </c>
      <c r="E123">
        <v>55</v>
      </c>
      <c r="F123">
        <v>11</v>
      </c>
      <c r="J123" t="s">
        <v>11</v>
      </c>
      <c r="K123" s="2">
        <f t="shared" ref="K123:N123" si="45">C123/C127</f>
        <v>9.90990990990991E-2</v>
      </c>
      <c r="L123" s="2">
        <f t="shared" si="45"/>
        <v>7.9136690647482008E-2</v>
      </c>
      <c r="M123" s="2">
        <f t="shared" si="45"/>
        <v>0.12168141592920353</v>
      </c>
      <c r="N123" s="2">
        <f t="shared" si="45"/>
        <v>8.461538461538462E-2</v>
      </c>
      <c r="R123" t="s">
        <v>140</v>
      </c>
      <c r="S123" s="3">
        <f>K125+K126</f>
        <v>0.17317317317317316</v>
      </c>
      <c r="T123" s="3">
        <f>L125+L126</f>
        <v>0.10071942446043167</v>
      </c>
      <c r="U123" s="3">
        <f>M125+M126</f>
        <v>0.15707964601769911</v>
      </c>
      <c r="V123" s="3">
        <f>N125+N126</f>
        <v>0.46153846153846156</v>
      </c>
    </row>
    <row r="124" spans="1:22" x14ac:dyDescent="0.25">
      <c r="B124" t="s">
        <v>12</v>
      </c>
      <c r="C124">
        <v>78</v>
      </c>
      <c r="D124">
        <v>32</v>
      </c>
      <c r="E124">
        <v>40</v>
      </c>
      <c r="F124">
        <v>6</v>
      </c>
      <c r="J124" t="s">
        <v>12</v>
      </c>
      <c r="K124" s="2">
        <f t="shared" ref="K124:N124" si="46">C124/C127</f>
        <v>7.8078078078078081E-2</v>
      </c>
      <c r="L124" s="2">
        <f t="shared" si="46"/>
        <v>7.6738609112709827E-2</v>
      </c>
      <c r="M124" s="2">
        <f t="shared" si="46"/>
        <v>8.8495575221238937E-2</v>
      </c>
      <c r="N124" s="2">
        <f t="shared" si="46"/>
        <v>4.6153846153846156E-2</v>
      </c>
    </row>
    <row r="125" spans="1:22" x14ac:dyDescent="0.25">
      <c r="B125" t="s">
        <v>13</v>
      </c>
      <c r="C125">
        <v>71</v>
      </c>
      <c r="D125">
        <v>8</v>
      </c>
      <c r="E125">
        <v>31</v>
      </c>
      <c r="F125">
        <v>32</v>
      </c>
      <c r="J125" t="s">
        <v>13</v>
      </c>
      <c r="K125" s="2">
        <f t="shared" ref="K125:N125" si="47">C125/C127</f>
        <v>7.1071071071071065E-2</v>
      </c>
      <c r="L125" s="2">
        <f t="shared" si="47"/>
        <v>1.9184652278177457E-2</v>
      </c>
      <c r="M125" s="2">
        <f t="shared" si="47"/>
        <v>6.8584070796460173E-2</v>
      </c>
      <c r="N125" s="2">
        <f t="shared" si="47"/>
        <v>0.24615384615384617</v>
      </c>
    </row>
    <row r="126" spans="1:22" x14ac:dyDescent="0.25">
      <c r="B126" t="s">
        <v>14</v>
      </c>
      <c r="C126">
        <v>102</v>
      </c>
      <c r="D126">
        <v>34</v>
      </c>
      <c r="E126">
        <v>40</v>
      </c>
      <c r="F126">
        <v>28</v>
      </c>
      <c r="J126" t="s">
        <v>14</v>
      </c>
      <c r="K126" s="2">
        <f t="shared" ref="K126:N126" si="48">C126/C127</f>
        <v>0.1021021021021021</v>
      </c>
      <c r="L126" s="2">
        <f t="shared" si="48"/>
        <v>8.1534772182254203E-2</v>
      </c>
      <c r="M126" s="2">
        <f t="shared" si="48"/>
        <v>8.8495575221238937E-2</v>
      </c>
      <c r="N126" s="2">
        <f t="shared" si="48"/>
        <v>0.2153846153846154</v>
      </c>
    </row>
    <row r="127" spans="1:22" x14ac:dyDescent="0.25">
      <c r="A127" t="s">
        <v>3</v>
      </c>
      <c r="C127">
        <v>999</v>
      </c>
      <c r="D127">
        <v>417</v>
      </c>
      <c r="E127">
        <v>452</v>
      </c>
      <c r="F127">
        <v>130</v>
      </c>
    </row>
    <row r="129" spans="1:23" s="12" customFormat="1" x14ac:dyDescent="0.25"/>
    <row r="132" spans="1:23" x14ac:dyDescent="0.25">
      <c r="A132" t="s">
        <v>83</v>
      </c>
    </row>
    <row r="133" spans="1:23" x14ac:dyDescent="0.25">
      <c r="A133" t="s">
        <v>1</v>
      </c>
    </row>
    <row r="134" spans="1:23" x14ac:dyDescent="0.25">
      <c r="C134" t="s">
        <v>3</v>
      </c>
      <c r="D134" t="s">
        <v>52</v>
      </c>
    </row>
    <row r="135" spans="1:23" s="1" customFormat="1" ht="100" x14ac:dyDescent="0.25">
      <c r="D135" s="1" t="s">
        <v>53</v>
      </c>
      <c r="E135" s="1" t="s">
        <v>54</v>
      </c>
      <c r="F135" s="1" t="s">
        <v>55</v>
      </c>
      <c r="G135" s="1" t="s">
        <v>56</v>
      </c>
      <c r="K135" s="1" t="str">
        <f>C134</f>
        <v>Total</v>
      </c>
      <c r="L135" s="1" t="str">
        <f>D135</f>
        <v>Voted for Kamala Harris in 2024</v>
      </c>
      <c r="M135" s="1" t="str">
        <f>E135</f>
        <v>Voted for Donald Trump in 2024</v>
      </c>
      <c r="N135" s="1" t="str">
        <f>F135</f>
        <v>Voted third party presidential candidate in 2024</v>
      </c>
      <c r="O135" s="1" t="str">
        <f>G135</f>
        <v>Did not vote in 2024</v>
      </c>
      <c r="S135" s="1" t="str">
        <f>K135</f>
        <v>Total</v>
      </c>
      <c r="T135" s="1" t="str">
        <f>L135</f>
        <v>Voted for Kamala Harris in 2024</v>
      </c>
      <c r="U135" s="1" t="str">
        <f>M135</f>
        <v>Voted for Donald Trump in 2024</v>
      </c>
      <c r="V135" s="1" t="str">
        <f>N135</f>
        <v>Voted third party presidential candidate in 2024</v>
      </c>
      <c r="W135" s="1" t="str">
        <f>O135</f>
        <v>Did not vote in 2024</v>
      </c>
    </row>
    <row r="136" spans="1:23" x14ac:dyDescent="0.25">
      <c r="B136" t="s">
        <v>8</v>
      </c>
      <c r="C136">
        <v>228</v>
      </c>
      <c r="D136">
        <v>101</v>
      </c>
      <c r="E136">
        <v>91</v>
      </c>
      <c r="F136">
        <v>1</v>
      </c>
      <c r="G136">
        <v>35</v>
      </c>
      <c r="J136" t="s">
        <v>8</v>
      </c>
      <c r="K136" s="2">
        <f t="shared" ref="K136:O136" si="49">C136/C143</f>
        <v>0.22800000000000001</v>
      </c>
      <c r="L136" s="2">
        <f t="shared" si="49"/>
        <v>0.27445652173913043</v>
      </c>
      <c r="M136" s="2">
        <f t="shared" si="49"/>
        <v>0.23821989528795812</v>
      </c>
      <c r="N136" s="2">
        <f t="shared" si="49"/>
        <v>0.2</v>
      </c>
      <c r="O136" s="2">
        <f t="shared" si="49"/>
        <v>0.14285714285714285</v>
      </c>
      <c r="R136" t="s">
        <v>138</v>
      </c>
      <c r="S136" s="3">
        <f>K136+K137</f>
        <v>0.45800000000000002</v>
      </c>
      <c r="T136" s="3">
        <f>L136+L137</f>
        <v>0.47826086956521741</v>
      </c>
      <c r="U136" s="3">
        <f>M136+M137</f>
        <v>0.52879581151832467</v>
      </c>
      <c r="V136" s="3">
        <f>N136+N137</f>
        <v>0.4</v>
      </c>
      <c r="W136" s="3">
        <f>O136+O137</f>
        <v>0.3183673469387755</v>
      </c>
    </row>
    <row r="137" spans="1:23" x14ac:dyDescent="0.25">
      <c r="B137" t="s">
        <v>9</v>
      </c>
      <c r="C137">
        <v>230</v>
      </c>
      <c r="D137">
        <v>75</v>
      </c>
      <c r="E137">
        <v>111</v>
      </c>
      <c r="F137">
        <v>1</v>
      </c>
      <c r="G137">
        <v>43</v>
      </c>
      <c r="J137" t="s">
        <v>9</v>
      </c>
      <c r="K137" s="2">
        <f t="shared" ref="K137:O137" si="50">C137/C143</f>
        <v>0.23</v>
      </c>
      <c r="L137" s="2">
        <f t="shared" si="50"/>
        <v>0.20380434782608695</v>
      </c>
      <c r="M137" s="2">
        <f t="shared" si="50"/>
        <v>0.29057591623036649</v>
      </c>
      <c r="N137" s="2">
        <f t="shared" si="50"/>
        <v>0.2</v>
      </c>
      <c r="O137" s="2">
        <f t="shared" si="50"/>
        <v>0.17551020408163265</v>
      </c>
      <c r="R137" t="s">
        <v>10</v>
      </c>
      <c r="S137" s="3">
        <f>K138</f>
        <v>0.193</v>
      </c>
      <c r="T137" s="3">
        <f>L138</f>
        <v>0.17391304347826086</v>
      </c>
      <c r="U137" s="3">
        <f>M138</f>
        <v>0.20418848167539266</v>
      </c>
      <c r="V137" s="3">
        <f>N138</f>
        <v>0.2</v>
      </c>
      <c r="W137" s="3">
        <f>O138</f>
        <v>0.20408163265306123</v>
      </c>
    </row>
    <row r="138" spans="1:23" x14ac:dyDescent="0.25">
      <c r="B138" t="s">
        <v>10</v>
      </c>
      <c r="C138">
        <v>193</v>
      </c>
      <c r="D138">
        <v>64</v>
      </c>
      <c r="E138">
        <v>78</v>
      </c>
      <c r="F138">
        <v>1</v>
      </c>
      <c r="G138">
        <v>50</v>
      </c>
      <c r="J138" t="s">
        <v>10</v>
      </c>
      <c r="K138" s="2">
        <f t="shared" ref="K138:O138" si="51">C138/C143</f>
        <v>0.193</v>
      </c>
      <c r="L138" s="2">
        <f t="shared" si="51"/>
        <v>0.17391304347826086</v>
      </c>
      <c r="M138" s="2">
        <f t="shared" si="51"/>
        <v>0.20418848167539266</v>
      </c>
      <c r="N138" s="2">
        <f t="shared" si="51"/>
        <v>0.2</v>
      </c>
      <c r="O138" s="2">
        <f t="shared" si="51"/>
        <v>0.20408163265306123</v>
      </c>
      <c r="R138" t="s">
        <v>139</v>
      </c>
      <c r="S138" s="3">
        <f>K139+K140</f>
        <v>0.17699999999999999</v>
      </c>
      <c r="T138" s="3">
        <f>L139+L140</f>
        <v>0.20923913043478259</v>
      </c>
      <c r="U138" s="3">
        <f>M139+M140</f>
        <v>0.1413612565445026</v>
      </c>
      <c r="V138" s="3">
        <f>N139+N140</f>
        <v>0</v>
      </c>
      <c r="W138" s="3">
        <f>O139+O140</f>
        <v>0.18775510204081633</v>
      </c>
    </row>
    <row r="139" spans="1:23" x14ac:dyDescent="0.25">
      <c r="B139" t="s">
        <v>11</v>
      </c>
      <c r="C139">
        <v>99</v>
      </c>
      <c r="D139">
        <v>37</v>
      </c>
      <c r="E139">
        <v>34</v>
      </c>
      <c r="F139">
        <v>0</v>
      </c>
      <c r="G139">
        <v>28</v>
      </c>
      <c r="J139" t="s">
        <v>11</v>
      </c>
      <c r="K139" s="2">
        <f t="shared" ref="K139:O139" si="52">C139/C143</f>
        <v>9.9000000000000005E-2</v>
      </c>
      <c r="L139" s="2">
        <f t="shared" si="52"/>
        <v>0.10054347826086957</v>
      </c>
      <c r="M139" s="2">
        <f t="shared" si="52"/>
        <v>8.9005235602094238E-2</v>
      </c>
      <c r="N139" s="2">
        <f t="shared" si="52"/>
        <v>0</v>
      </c>
      <c r="O139" s="2">
        <f t="shared" si="52"/>
        <v>0.11428571428571428</v>
      </c>
      <c r="R139" t="s">
        <v>140</v>
      </c>
      <c r="S139" s="3">
        <f>K141+K142</f>
        <v>0.17199999999999999</v>
      </c>
      <c r="T139" s="3">
        <f>L141+L142</f>
        <v>0.13858695652173914</v>
      </c>
      <c r="U139" s="3">
        <f>M141+M142</f>
        <v>0.1256544502617801</v>
      </c>
      <c r="V139" s="3">
        <f>N141+N142</f>
        <v>0.4</v>
      </c>
      <c r="W139" s="3">
        <f>O141+O142</f>
        <v>0.28979591836734697</v>
      </c>
    </row>
    <row r="140" spans="1:23" x14ac:dyDescent="0.25">
      <c r="B140" t="s">
        <v>12</v>
      </c>
      <c r="C140">
        <v>78</v>
      </c>
      <c r="D140">
        <v>40</v>
      </c>
      <c r="E140">
        <v>20</v>
      </c>
      <c r="F140">
        <v>0</v>
      </c>
      <c r="G140">
        <v>18</v>
      </c>
      <c r="J140" t="s">
        <v>12</v>
      </c>
      <c r="K140" s="2">
        <f t="shared" ref="K140:O140" si="53">C140/C143</f>
        <v>7.8E-2</v>
      </c>
      <c r="L140" s="2">
        <f t="shared" si="53"/>
        <v>0.10869565217391304</v>
      </c>
      <c r="M140" s="2">
        <f t="shared" si="53"/>
        <v>5.2356020942408377E-2</v>
      </c>
      <c r="N140" s="2">
        <f t="shared" si="53"/>
        <v>0</v>
      </c>
      <c r="O140" s="2">
        <f t="shared" si="53"/>
        <v>7.3469387755102047E-2</v>
      </c>
    </row>
    <row r="141" spans="1:23" x14ac:dyDescent="0.25">
      <c r="B141" t="s">
        <v>13</v>
      </c>
      <c r="C141">
        <v>70</v>
      </c>
      <c r="D141">
        <v>24</v>
      </c>
      <c r="E141">
        <v>10</v>
      </c>
      <c r="F141">
        <v>0</v>
      </c>
      <c r="G141">
        <v>36</v>
      </c>
      <c r="J141" t="s">
        <v>13</v>
      </c>
      <c r="K141" s="2">
        <f t="shared" ref="K141:O141" si="54">C141/C143</f>
        <v>7.0000000000000007E-2</v>
      </c>
      <c r="L141" s="2">
        <f t="shared" si="54"/>
        <v>6.5217391304347824E-2</v>
      </c>
      <c r="M141" s="2">
        <f t="shared" si="54"/>
        <v>2.6178010471204188E-2</v>
      </c>
      <c r="N141" s="2">
        <f t="shared" si="54"/>
        <v>0</v>
      </c>
      <c r="O141" s="2">
        <f t="shared" si="54"/>
        <v>0.14693877551020409</v>
      </c>
    </row>
    <row r="142" spans="1:23" x14ac:dyDescent="0.25">
      <c r="B142" t="s">
        <v>14</v>
      </c>
      <c r="C142">
        <v>102</v>
      </c>
      <c r="D142">
        <v>27</v>
      </c>
      <c r="E142">
        <v>38</v>
      </c>
      <c r="F142">
        <v>2</v>
      </c>
      <c r="G142">
        <v>35</v>
      </c>
      <c r="J142" t="s">
        <v>14</v>
      </c>
      <c r="K142" s="2">
        <f t="shared" ref="K142:O142" si="55">C142/C143</f>
        <v>0.10199999999999999</v>
      </c>
      <c r="L142" s="2">
        <f t="shared" si="55"/>
        <v>7.3369565217391311E-2</v>
      </c>
      <c r="M142" s="2">
        <f t="shared" si="55"/>
        <v>9.947643979057591E-2</v>
      </c>
      <c r="N142" s="2">
        <f t="shared" si="55"/>
        <v>0.4</v>
      </c>
      <c r="O142" s="2">
        <f t="shared" si="55"/>
        <v>0.14285714285714285</v>
      </c>
    </row>
    <row r="143" spans="1:23" x14ac:dyDescent="0.25">
      <c r="A143" t="s">
        <v>3</v>
      </c>
      <c r="C143">
        <v>1000</v>
      </c>
      <c r="D143">
        <v>368</v>
      </c>
      <c r="E143">
        <v>382</v>
      </c>
      <c r="F143">
        <v>5</v>
      </c>
      <c r="G143">
        <v>245</v>
      </c>
    </row>
  </sheetData>
  <pageMargins left="0.7" right="0.7" top="0.75" bottom="0.75" header="0.3" footer="0.3"/>
</worksheet>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Charts</vt:lpstr>
      </vt:variant>
      <vt:variant>
        <vt:i4>1</vt:i4>
      </vt:variant>
    </vt:vector>
  </HeadingPairs>
  <TitlesOfParts>
    <vt:vector size="16" baseType="lpstr">
      <vt:lpstr>Descriptive Toplines</vt:lpstr>
      <vt:lpstr>Overall</vt:lpstr>
      <vt:lpstr>Politics &amp; Personal Identity</vt:lpstr>
      <vt:lpstr>Discuss with political opposite</vt:lpstr>
      <vt:lpstr>Discussing Politics with Ease</vt:lpstr>
      <vt:lpstr>Close Family</vt:lpstr>
      <vt:lpstr>Relatives outside immed family</vt:lpstr>
      <vt:lpstr>Work Colleagues</vt:lpstr>
      <vt:lpstr>Social Friends</vt:lpstr>
      <vt:lpstr>Acquaintances &amp; Don't Know Well</vt:lpstr>
      <vt:lpstr>People who share political view</vt:lpstr>
      <vt:lpstr>Oppose partisans</vt:lpstr>
      <vt:lpstr>Different social or economic</vt:lpstr>
      <vt:lpstr>Different race or ethnicity</vt:lpstr>
      <vt:lpstr>Different level of education</vt:lpstr>
      <vt:lpstr>CHART Discuss with Ease or Diff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Bitzer</dc:creator>
  <cp:lastModifiedBy>Michael Bitzer</cp:lastModifiedBy>
  <dcterms:created xsi:type="dcterms:W3CDTF">2025-11-01T21:22:47Z</dcterms:created>
  <dcterms:modified xsi:type="dcterms:W3CDTF">2025-11-10T12:53:47Z</dcterms:modified>
</cp:coreProperties>
</file>