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catawba-my.sharepoint.com/personal/jmbitzer_catawba_edu/Documents/NC Politics Center/YouGov Surveys/Omnibus December 2025/"/>
    </mc:Choice>
  </mc:AlternateContent>
  <xr:revisionPtr revIDLastSave="490" documentId="8_{EE563FAD-5CE6-FF43-B6C4-5942EF256A50}" xr6:coauthVersionLast="47" xr6:coauthVersionMax="47" xr10:uidLastSave="{1D31F7B5-F15D-3145-BA6D-06EB847A1239}"/>
  <bookViews>
    <workbookView xWindow="7420" yWindow="580" windowWidth="36320" windowHeight="24260" xr2:uid="{1A6B222A-9EA5-3C47-AE79-6EF44BC55816}"/>
  </bookViews>
  <sheets>
    <sheet name="National Toplines" sheetId="1" r:id="rId1"/>
    <sheet name="One year ago Chart" sheetId="3" r:id="rId2"/>
    <sheet name="One year ago data" sheetId="2" r:id="rId3"/>
    <sheet name="Basic goods chart" sheetId="26" r:id="rId4"/>
    <sheet name="Basic goods data" sheetId="25" r:id="rId5"/>
    <sheet name="Regular expenses chart" sheetId="5" r:id="rId6"/>
    <sheet name="Regular expenses data" sheetId="4" r:id="rId7"/>
    <sheet name="Cut back Chart" sheetId="7" r:id="rId8"/>
    <sheet name="Cut back Data" sheetId="6" r:id="rId9"/>
    <sheet name="Financial Pressures Chart" sheetId="28" r:id="rId10"/>
    <sheet name="Financial Pressures data" sheetId="27" r:id="rId11"/>
    <sheet name="Next 12 months Chart" sheetId="9" r:id="rId12"/>
    <sheet name="Next 12 months Data" sheetId="8" r:id="rId13"/>
    <sheet name="Housing afford Chart" sheetId="11" r:id="rId14"/>
    <sheet name="Housing afford data" sheetId="10" r:id="rId15"/>
    <sheet name="Healthcare afford chart" sheetId="20" r:id="rId16"/>
    <sheet name="Healthcare afford data" sheetId="19" r:id="rId17"/>
    <sheet name="Auto afford chart" sheetId="22" r:id="rId18"/>
    <sheet name="Auto afford data" sheetId="21" r:id="rId19"/>
    <sheet name="Energy afford Chart" sheetId="16" r:id="rId20"/>
    <sheet name="Energy afford data" sheetId="15" r:id="rId21"/>
    <sheet name="Groceries afford Chart" sheetId="14" r:id="rId22"/>
    <sheet name="Groceries afford data" sheetId="13" r:id="rId23"/>
    <sheet name="Childcare afford Chart" sheetId="18" r:id="rId24"/>
    <sheet name="Childcare afford data" sheetId="17" r:id="rId25"/>
    <sheet name="Survey Demographics" sheetId="29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7" l="1"/>
  <c r="D14" i="27"/>
  <c r="E14" i="27"/>
  <c r="F14" i="27"/>
  <c r="G14" i="27"/>
  <c r="I14" i="27"/>
  <c r="M14" i="27"/>
  <c r="C15" i="27"/>
  <c r="D15" i="27"/>
  <c r="E15" i="27"/>
  <c r="F15" i="27"/>
  <c r="G15" i="27"/>
  <c r="I15" i="27"/>
  <c r="J15" i="27"/>
  <c r="K15" i="27"/>
  <c r="L15" i="27"/>
  <c r="M15" i="27"/>
  <c r="C16" i="27"/>
  <c r="D16" i="27"/>
  <c r="E16" i="27"/>
  <c r="F16" i="27"/>
  <c r="G16" i="27"/>
  <c r="I16" i="27"/>
  <c r="J16" i="27"/>
  <c r="K16" i="27"/>
  <c r="L16" i="27"/>
  <c r="M16" i="27"/>
  <c r="C17" i="27"/>
  <c r="D17" i="27"/>
  <c r="E17" i="27"/>
  <c r="F17" i="27"/>
  <c r="G17" i="27"/>
  <c r="I17" i="27"/>
  <c r="J17" i="27"/>
  <c r="K17" i="27"/>
  <c r="L17" i="27"/>
  <c r="M17" i="27"/>
  <c r="I16" i="1"/>
  <c r="I15" i="1"/>
  <c r="I14" i="1"/>
  <c r="G18" i="25"/>
  <c r="F18" i="25"/>
  <c r="E18" i="25"/>
  <c r="D18" i="25"/>
  <c r="C18" i="25"/>
  <c r="G17" i="25"/>
  <c r="G16" i="25"/>
  <c r="G15" i="25"/>
  <c r="F17" i="25"/>
  <c r="F16" i="25"/>
  <c r="F15" i="25"/>
  <c r="E17" i="25"/>
  <c r="E16" i="25"/>
  <c r="E15" i="25"/>
  <c r="D17" i="25"/>
  <c r="D16" i="25"/>
  <c r="D15" i="25"/>
  <c r="C17" i="25"/>
  <c r="C16" i="25"/>
  <c r="C15" i="25"/>
  <c r="M18" i="25"/>
  <c r="L18" i="25"/>
  <c r="K18" i="25"/>
  <c r="J18" i="25"/>
  <c r="I18" i="25"/>
  <c r="M17" i="25"/>
  <c r="L17" i="25"/>
  <c r="K17" i="25"/>
  <c r="J17" i="25"/>
  <c r="I17" i="25"/>
  <c r="M16" i="25"/>
  <c r="L16" i="25"/>
  <c r="K16" i="25"/>
  <c r="J16" i="25"/>
  <c r="I16" i="25"/>
  <c r="M15" i="25"/>
  <c r="L15" i="25"/>
  <c r="K15" i="25"/>
  <c r="J15" i="25"/>
  <c r="I15" i="25"/>
  <c r="I56" i="1"/>
  <c r="I55" i="1"/>
  <c r="I54" i="1"/>
  <c r="I26" i="1"/>
  <c r="I25" i="1"/>
  <c r="I5" i="1"/>
  <c r="I4" i="1"/>
  <c r="I3" i="1"/>
  <c r="I68" i="1"/>
  <c r="I67" i="1"/>
  <c r="I66" i="1"/>
  <c r="I65" i="1"/>
  <c r="I114" i="1"/>
  <c r="I113" i="1"/>
  <c r="I112" i="1"/>
  <c r="I111" i="1"/>
  <c r="I103" i="1"/>
  <c r="I102" i="1"/>
  <c r="I101" i="1"/>
  <c r="I100" i="1"/>
  <c r="I125" i="1"/>
  <c r="I124" i="1"/>
  <c r="I123" i="1"/>
  <c r="I122" i="1"/>
  <c r="I80" i="1"/>
  <c r="I79" i="1"/>
  <c r="I78" i="1"/>
  <c r="I77" i="1"/>
  <c r="I92" i="1"/>
  <c r="I91" i="1"/>
  <c r="I90" i="1"/>
  <c r="I89" i="1"/>
  <c r="G19" i="21"/>
  <c r="F19" i="21"/>
  <c r="E19" i="21"/>
  <c r="D19" i="21"/>
  <c r="C19" i="21"/>
  <c r="G18" i="21"/>
  <c r="F18" i="21"/>
  <c r="E18" i="21"/>
  <c r="D18" i="21"/>
  <c r="C18" i="21"/>
  <c r="G17" i="21"/>
  <c r="F17" i="21"/>
  <c r="E17" i="21"/>
  <c r="D17" i="21"/>
  <c r="C17" i="21"/>
  <c r="G16" i="21"/>
  <c r="F16" i="21"/>
  <c r="E16" i="21"/>
  <c r="D16" i="21"/>
  <c r="C16" i="21"/>
  <c r="G19" i="19"/>
  <c r="F19" i="19"/>
  <c r="E19" i="19"/>
  <c r="D19" i="19"/>
  <c r="C19" i="19"/>
  <c r="G18" i="19"/>
  <c r="F18" i="19"/>
  <c r="E18" i="19"/>
  <c r="D18" i="19"/>
  <c r="C18" i="19"/>
  <c r="G17" i="19"/>
  <c r="F17" i="19"/>
  <c r="E17" i="19"/>
  <c r="D17" i="19"/>
  <c r="C17" i="19"/>
  <c r="G16" i="19"/>
  <c r="F16" i="19"/>
  <c r="E16" i="19"/>
  <c r="D16" i="19"/>
  <c r="C16" i="19"/>
  <c r="G19" i="17"/>
  <c r="F19" i="17"/>
  <c r="E19" i="17"/>
  <c r="D19" i="17"/>
  <c r="C19" i="17"/>
  <c r="G18" i="17"/>
  <c r="F18" i="17"/>
  <c r="E18" i="17"/>
  <c r="D18" i="17"/>
  <c r="C18" i="17"/>
  <c r="G17" i="17"/>
  <c r="F17" i="17"/>
  <c r="E17" i="17"/>
  <c r="D17" i="17"/>
  <c r="C17" i="17"/>
  <c r="G16" i="17"/>
  <c r="F16" i="17"/>
  <c r="E16" i="17"/>
  <c r="D16" i="17"/>
  <c r="C16" i="17"/>
  <c r="G19" i="15"/>
  <c r="F19" i="15"/>
  <c r="E19" i="15"/>
  <c r="D19" i="15"/>
  <c r="C19" i="15"/>
  <c r="G18" i="15"/>
  <c r="F18" i="15"/>
  <c r="E18" i="15"/>
  <c r="D18" i="15"/>
  <c r="C18" i="15"/>
  <c r="G17" i="15"/>
  <c r="F17" i="15"/>
  <c r="E17" i="15"/>
  <c r="D17" i="15"/>
  <c r="C17" i="15"/>
  <c r="G16" i="15"/>
  <c r="F16" i="15"/>
  <c r="E16" i="15"/>
  <c r="D16" i="15"/>
  <c r="C16" i="15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C19" i="10"/>
  <c r="C18" i="10"/>
  <c r="C17" i="10"/>
  <c r="C16" i="10"/>
  <c r="G19" i="10"/>
  <c r="G18" i="10"/>
  <c r="G17" i="10"/>
  <c r="G16" i="10"/>
  <c r="F19" i="10"/>
  <c r="F18" i="10"/>
  <c r="F17" i="10"/>
  <c r="F16" i="10"/>
  <c r="E19" i="10"/>
  <c r="E18" i="10"/>
  <c r="E17" i="10"/>
  <c r="E16" i="10"/>
  <c r="D19" i="10"/>
  <c r="D18" i="10"/>
  <c r="D17" i="10"/>
  <c r="D16" i="10"/>
  <c r="J12" i="6"/>
  <c r="J13" i="6"/>
  <c r="M14" i="6"/>
  <c r="I14" i="6"/>
  <c r="M13" i="6"/>
  <c r="L13" i="6"/>
  <c r="K13" i="6"/>
  <c r="M12" i="6"/>
  <c r="L12" i="6"/>
  <c r="K12" i="6"/>
  <c r="I12" i="6"/>
  <c r="G14" i="6"/>
  <c r="G13" i="6"/>
  <c r="G12" i="6"/>
  <c r="F14" i="6"/>
  <c r="F13" i="6"/>
  <c r="F12" i="6"/>
  <c r="E14" i="6"/>
  <c r="E13" i="6"/>
  <c r="E12" i="6"/>
  <c r="D14" i="6"/>
  <c r="D13" i="6"/>
  <c r="D12" i="6"/>
  <c r="C14" i="6"/>
  <c r="C13" i="6"/>
  <c r="C12" i="6"/>
  <c r="M17" i="4"/>
  <c r="L17" i="4"/>
  <c r="K17" i="4"/>
  <c r="J17" i="4"/>
  <c r="I17" i="4"/>
  <c r="M16" i="4"/>
  <c r="L16" i="4"/>
  <c r="K16" i="4"/>
  <c r="J16" i="4"/>
  <c r="I16" i="4"/>
  <c r="M15" i="4"/>
  <c r="L15" i="4"/>
  <c r="K15" i="4"/>
  <c r="J15" i="4"/>
  <c r="I15" i="4"/>
  <c r="M14" i="4"/>
  <c r="I14" i="4"/>
  <c r="G17" i="4"/>
  <c r="G16" i="4"/>
  <c r="G15" i="4"/>
  <c r="G14" i="4"/>
  <c r="F17" i="4"/>
  <c r="F16" i="4"/>
  <c r="F15" i="4"/>
  <c r="F14" i="4"/>
  <c r="E17" i="4"/>
  <c r="E16" i="4"/>
  <c r="E15" i="4"/>
  <c r="E14" i="4"/>
  <c r="D17" i="4"/>
  <c r="D16" i="4"/>
  <c r="D15" i="4"/>
  <c r="D14" i="4"/>
  <c r="C17" i="4"/>
  <c r="C16" i="4"/>
  <c r="C15" i="4"/>
  <c r="C14" i="4"/>
  <c r="M18" i="2"/>
  <c r="M17" i="2"/>
  <c r="M16" i="2"/>
  <c r="M15" i="2"/>
  <c r="L18" i="2"/>
  <c r="L17" i="2"/>
  <c r="L16" i="2"/>
  <c r="L15" i="2"/>
  <c r="K18" i="2"/>
  <c r="K17" i="2"/>
  <c r="K16" i="2"/>
  <c r="K15" i="2"/>
  <c r="J18" i="2"/>
  <c r="J17" i="2"/>
  <c r="J16" i="2"/>
  <c r="J15" i="2"/>
  <c r="I18" i="2"/>
  <c r="I17" i="2"/>
  <c r="I16" i="2"/>
  <c r="I15" i="2"/>
  <c r="C18" i="2"/>
  <c r="C17" i="2"/>
  <c r="C16" i="2"/>
  <c r="C15" i="2"/>
  <c r="G18" i="2"/>
  <c r="G17" i="2"/>
  <c r="G16" i="2"/>
  <c r="G15" i="2"/>
  <c r="F18" i="2"/>
  <c r="F17" i="2"/>
  <c r="F16" i="2"/>
  <c r="F15" i="2"/>
  <c r="E18" i="2"/>
  <c r="E17" i="2"/>
  <c r="E16" i="2"/>
  <c r="E15" i="2"/>
  <c r="D18" i="2"/>
  <c r="D17" i="2"/>
  <c r="D16" i="2"/>
  <c r="D15" i="2"/>
</calcChain>
</file>

<file path=xl/sharedStrings.xml><?xml version="1.0" encoding="utf-8"?>
<sst xmlns="http://schemas.openxmlformats.org/spreadsheetml/2006/main" count="647" uniqueCount="138">
  <si>
    <t>Percent</t>
  </si>
  <si>
    <t>Frequency</t>
  </si>
  <si>
    <t>Cumulative Percent</t>
  </si>
  <si>
    <t>Valid</t>
  </si>
  <si>
    <t>Much higher</t>
  </si>
  <si>
    <t>Somewhat higher</t>
  </si>
  <si>
    <t>About the same</t>
  </si>
  <si>
    <t>Somewhat lower</t>
  </si>
  <si>
    <t>Much lower</t>
  </si>
  <si>
    <t>Total</t>
  </si>
  <si>
    <t>Very difficult</t>
  </si>
  <si>
    <t>Somewhat difficult</t>
  </si>
  <si>
    <t>Not too difficult</t>
  </si>
  <si>
    <t>Not difficult at all</t>
  </si>
  <si>
    <t>Yes</t>
  </si>
  <si>
    <t>No</t>
  </si>
  <si>
    <t>Not sure</t>
  </si>
  <si>
    <t>Increase a lot</t>
  </si>
  <si>
    <t>Increase somewhat</t>
  </si>
  <si>
    <t>Stay about the same</t>
  </si>
  <si>
    <t>Decrease somewhat</t>
  </si>
  <si>
    <t>Decrease a lot</t>
  </si>
  <si>
    <t>Very unaffordable</t>
  </si>
  <si>
    <t>Somewhat unaffordable</t>
  </si>
  <si>
    <t>Neither affordable nor unaffordable</t>
  </si>
  <si>
    <t>Somewhat affordable</t>
  </si>
  <si>
    <t>Very affordable</t>
  </si>
  <si>
    <t>A great deal</t>
  </si>
  <si>
    <t>A fair amount</t>
  </si>
  <si>
    <t>Not much</t>
  </si>
  <si>
    <t>None at all</t>
  </si>
  <si>
    <t>Neither easy nor difficult</t>
  </si>
  <si>
    <t>Somewhat easy</t>
  </si>
  <si>
    <t>Very easy</t>
  </si>
  <si>
    <t>PID3_Sorted</t>
  </si>
  <si>
    <t>Prices of goods and services * PID3_Sorted Crosstabulation</t>
  </si>
  <si>
    <t>Count  </t>
  </si>
  <si>
    <t>Democrat</t>
  </si>
  <si>
    <t>Independent</t>
  </si>
  <si>
    <t>Republican</t>
  </si>
  <si>
    <t>All others</t>
  </si>
  <si>
    <t>Somewhat/much lower</t>
  </si>
  <si>
    <t>Nationally</t>
  </si>
  <si>
    <t>All others/Not sure</t>
  </si>
  <si>
    <t>Dem MOE</t>
  </si>
  <si>
    <t>Ind MOE</t>
  </si>
  <si>
    <t>Rep MOE</t>
  </si>
  <si>
    <t>All others MOE</t>
  </si>
  <si>
    <t>National MOE</t>
  </si>
  <si>
    <t>How difficult is it to afford your regular monthly expenses * PID3_Sorted Crosstabulation</t>
  </si>
  <si>
    <t>Have rising prices caused you to cut back on any regular purchases * PID3_Sorted Crosstabulation</t>
  </si>
  <si>
    <t>National</t>
  </si>
  <si>
    <t>Do you expect the cost of goods and services to increase or decrease * PID3_Sorted Crosstabulation</t>
  </si>
  <si>
    <t>Decrease somewhat/a lot</t>
  </si>
  <si>
    <t>How affordable or unaffordable do you consider the following -- Housing * PID3_Sorted Crosstabulation</t>
  </si>
  <si>
    <t>Unaffordable (very/somewhat)</t>
  </si>
  <si>
    <t>Affordable (somewhat/very)</t>
  </si>
  <si>
    <t>How affordable or unaffordable do you consider the following -- Groceries, personal care items, household goods * PID3_Sorted Crosstabulation</t>
  </si>
  <si>
    <t>How affordable or unaffordable do you consider the following -- Energy and utility * PID3_Sorted Crosstabulation</t>
  </si>
  <si>
    <t>How affordable or unaffordable do you consider the following -- Childcare * PID3_Sorted Crosstabulation</t>
  </si>
  <si>
    <t>How affordable or unaffordable do you consider the following -- Healthcare and insurance * PID3_Sorted Crosstabulation</t>
  </si>
  <si>
    <t>How affordable or unaffordable do you consider the following -- Automobiles * PID3_Sorted Crosstabulation</t>
  </si>
  <si>
    <t>Affordable (very/somewhat)</t>
  </si>
  <si>
    <t>Higher (much/somewhat)</t>
  </si>
  <si>
    <t>Lower (much/somewhat)</t>
  </si>
  <si>
    <t>Not Diffcult (not too/not at all)</t>
  </si>
  <si>
    <t>Difficult (very/somewhat)</t>
  </si>
  <si>
    <t>Increase (a lot/somewhat)</t>
  </si>
  <si>
    <t>Decrease (a lot/somewhat)</t>
  </si>
  <si>
    <t>COMBINED RESPONSES:</t>
  </si>
  <si>
    <t>Over the next 12 months, do you expect the cost of goods and services to:</t>
  </si>
  <si>
    <t>Compared to a year ago, would you say the prices of goods and services in your area are:</t>
  </si>
  <si>
    <t>Easy (very/somewhat)</t>
  </si>
  <si>
    <t>How much financial pressure are rising prices placing on you and your household * PID3_Sorted Crosstabulation</t>
  </si>
  <si>
    <t>How easy or difficult is it for the average American to afford basic goods and services * PID3_Sorted Crosstabulation</t>
  </si>
  <si>
    <t>Somewhat/Very easy</t>
  </si>
  <si>
    <t>In your view, how easy or difficult is it for the average American to afford basic goods and services right now?</t>
  </si>
  <si>
    <t xml:space="preserve">Overall, how difficult, if at all, is it for you to afford your regular monthly expenses (such as groceries, utilities, and transportation)? </t>
  </si>
  <si>
    <t xml:space="preserve">Have rising prices caused you to cut back on any regular purchases in the past month? </t>
  </si>
  <si>
    <t>Overall, how much financial pressure are rising prices placing on you and your household?</t>
  </si>
  <si>
    <t>How affordable or unaffordable do you consider the following today? Housing</t>
  </si>
  <si>
    <t>How affordable or unaffordable do you consider the following today? Healthcare and insurance</t>
  </si>
  <si>
    <t>How affordable or unaffordable do you consider the following today? Automobiles</t>
  </si>
  <si>
    <t>How affordable or unaffordable do you consider the following today? Energy and utility</t>
  </si>
  <si>
    <t>How affordable or unaffordable do you consider the following today? Groceries, personal care items, household goods</t>
  </si>
  <si>
    <t>How affordable or unaffordable do you consider the following today? Childcare</t>
  </si>
  <si>
    <t>DemocraticMOE</t>
  </si>
  <si>
    <t>Independent MOE</t>
  </si>
  <si>
    <t>Republican MOE</t>
  </si>
  <si>
    <t>Margins of Errors for Subgroups:</t>
  </si>
  <si>
    <t>Combined Percentages</t>
  </si>
  <si>
    <t>Sex</t>
  </si>
  <si>
    <t>Male</t>
  </si>
  <si>
    <t>Female</t>
  </si>
  <si>
    <t>Race - US</t>
  </si>
  <si>
    <t>White</t>
  </si>
  <si>
    <t>Black</t>
  </si>
  <si>
    <t>Hispanic</t>
  </si>
  <si>
    <t>Asian</t>
  </si>
  <si>
    <t>Native American</t>
  </si>
  <si>
    <t>Two or more races</t>
  </si>
  <si>
    <t>Other</t>
  </si>
  <si>
    <t>Middle Eastern</t>
  </si>
  <si>
    <t>Hispanic - US</t>
  </si>
  <si>
    <t>Education</t>
  </si>
  <si>
    <t>No HS</t>
  </si>
  <si>
    <t>High school graduate</t>
  </si>
  <si>
    <t>Some college</t>
  </si>
  <si>
    <t>2-year</t>
  </si>
  <si>
    <t>4-year</t>
  </si>
  <si>
    <t>Post-grad</t>
  </si>
  <si>
    <t>Marital Status</t>
  </si>
  <si>
    <t>Married</t>
  </si>
  <si>
    <t>Separated</t>
  </si>
  <si>
    <t>Divorced</t>
  </si>
  <si>
    <t>Widowed</t>
  </si>
  <si>
    <t>Never married</t>
  </si>
  <si>
    <t>Domestic / civil partnership</t>
  </si>
  <si>
    <t>Employment Status</t>
  </si>
  <si>
    <t>Full-time</t>
  </si>
  <si>
    <t>Part-time</t>
  </si>
  <si>
    <t>Temporarily laid off</t>
  </si>
  <si>
    <t>Unemployed</t>
  </si>
  <si>
    <t>Retired</t>
  </si>
  <si>
    <t>Permanently disabled</t>
  </si>
  <si>
    <t>Homemaker</t>
  </si>
  <si>
    <t>Student</t>
  </si>
  <si>
    <t>Voter Registration Status</t>
  </si>
  <si>
    <t>Don't know</t>
  </si>
  <si>
    <t>All others/not sure</t>
  </si>
  <si>
    <t>Ideology</t>
  </si>
  <si>
    <t>Very liberal</t>
  </si>
  <si>
    <t>Liberal</t>
  </si>
  <si>
    <t>Moderate</t>
  </si>
  <si>
    <t>Conservative</t>
  </si>
  <si>
    <t>Very conservative</t>
  </si>
  <si>
    <t>Missing/skipped</t>
  </si>
  <si>
    <t>Partisan Self-Identification (3-point)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</si>
</sst>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9" fontId="0" fillId="0" borderId="0" xfId="3" applyFont="1"/>
    <xf numFmtId="10" fontId="0" fillId="0" borderId="0" xfId="3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2" applyFont="1"/>
    <xf numFmtId="10" fontId="0" fillId="0" borderId="0" xfId="0" applyNumberFormat="1"/>
    <xf numFmtId="9" fontId="0" fillId="0" borderId="0" xfId="0" applyNumberFormat="1"/>
    <xf numFmtId="0" fontId="2" fillId="0" borderId="0" xfId="2" applyFont="1"/>
    <xf numFmtId="0" fontId="0" fillId="0" borderId="0" xfId="2" applyFont="1" applyAlignment="1">
      <alignment wrapText="1"/>
    </xf>
    <xf numFmtId="9" fontId="0" fillId="0" borderId="0" xfId="3" applyFont="1" applyAlignment="1">
      <alignment wrapText="1"/>
    </xf>
    <xf numFmtId="10" fontId="0" fillId="0" borderId="0" xfId="3" applyNumberFormat="1" applyFon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Alignment="1">
      <alignment wrapText="1"/>
    </xf>
  </cellXfs>
  <cellStyles count="4">
    <cellStyle name="Normal" xfId="0" builtinId="0"/>
    <cellStyle name="Normal 2" xfId="2" xr:uid="{710BEC64-494C-E44C-9FD7-BB09457B0541}"/>
    <cellStyle name="Percent" xfId="1" builtinId="5"/>
    <cellStyle name="Percent 2" xfId="3" xr:uid="{7B267109-836B-514B-B15C-E33569B9F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worksheet" Target="worksheets/sheet14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"Compared to a year ago, would you say the prices of goods and services </a:t>
            </a:r>
          </a:p>
          <a:p>
            <a:pPr>
              <a:defRPr/>
            </a:pPr>
            <a:r>
              <a:rPr lang="en-US"/>
              <a:t>in your area are:"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'One year ago data'!$B$15</c:f>
              <c:strCache>
                <c:ptCount val="1"/>
                <c:pt idx="0">
                  <c:v>Much higher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'One year ago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4.5539555875091758E-2</c:v>
                  </c:pt>
                  <c:pt idx="2">
                    <c:v>5.1674863780574946E-2</c:v>
                  </c:pt>
                  <c:pt idx="3">
                    <c:v>4.0565004851997793E-2</c:v>
                  </c:pt>
                  <c:pt idx="4">
                    <c:v>7.9016455808734148E-2</c:v>
                  </c:pt>
                </c:numCache>
              </c:numRef>
            </c:plus>
            <c:minus>
              <c:numRef>
                <c:f>'One year ago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4.5539555875091758E-2</c:v>
                  </c:pt>
                  <c:pt idx="2">
                    <c:v>5.1674863780574946E-2</c:v>
                  </c:pt>
                  <c:pt idx="3">
                    <c:v>4.0565004851997793E-2</c:v>
                  </c:pt>
                  <c:pt idx="4">
                    <c:v>7.9016455808734148E-2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'One year ago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'One year ago data'!$C$15:$G$15</c:f>
              <c:numCache>
                <c:formatCode>0%</c:formatCode>
                <c:ptCount val="5"/>
                <c:pt idx="0">
                  <c:v>0.41729135432283859</c:v>
                </c:pt>
                <c:pt idx="1">
                  <c:v>0.55926544240400666</c:v>
                </c:pt>
                <c:pt idx="2">
                  <c:v>0.42536115569823435</c:v>
                </c:pt>
                <c:pt idx="3">
                  <c:v>0.23063063063063063</c:v>
                </c:pt>
                <c:pt idx="4">
                  <c:v>0.47767857142857145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E-764E-8C8C-85C0447015F1}"/>
            </c:ext>
          </c:extLst>
        </c:ser>
        <c:ser>
          <c:idx val="1"/>
          <c:order val="1"/>
          <c:tx>
            <c:strRef>
              <c:f>'One year ago data'!$B$16</c:f>
              <c:strCache>
                <c:ptCount val="1"/>
                <c:pt idx="0">
                  <c:v>Somewhat higher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'One year ago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4.3811991482626406E-2</c:v>
                  </c:pt>
                  <c:pt idx="2">
                    <c:v>5.0174669857552499E-2</c:v>
                  </c:pt>
                  <c:pt idx="3">
                    <c:v>4.6971807584207485E-2</c:v>
                  </c:pt>
                  <c:pt idx="4">
                    <c:v>7.1045784988266039E-2</c:v>
                  </c:pt>
                </c:numCache>
              </c:numRef>
            </c:plus>
            <c:minus>
              <c:numRef>
                <c:f>'One year ago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4.3811991482626406E-2</c:v>
                  </c:pt>
                  <c:pt idx="2">
                    <c:v>5.0174669857552499E-2</c:v>
                  </c:pt>
                  <c:pt idx="3">
                    <c:v>4.6971807584207485E-2</c:v>
                  </c:pt>
                  <c:pt idx="4">
                    <c:v>7.1045784988266039E-2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'One year ago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'One year ago data'!$C$16:$G$16</c:f>
              <c:numCache>
                <c:formatCode>0%</c:formatCode>
                <c:ptCount val="5"/>
                <c:pt idx="0">
                  <c:v>0.35732133933033483</c:v>
                </c:pt>
                <c:pt idx="1">
                  <c:v>0.35225375626043404</c:v>
                </c:pt>
                <c:pt idx="2">
                  <c:v>0.3595505617977528</c:v>
                </c:pt>
                <c:pt idx="3">
                  <c:v>0.39099099099099099</c:v>
                </c:pt>
                <c:pt idx="4">
                  <c:v>0.28125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E-764E-8C8C-85C0447015F1}"/>
            </c:ext>
          </c:extLst>
        </c:ser>
        <c:ser>
          <c:idx val="2"/>
          <c:order val="2"/>
          <c:tx>
            <c:strRef>
              <c:f>'One year ago data'!$B$17</c:f>
              <c:strCache>
                <c:ptCount val="1"/>
                <c:pt idx="0">
                  <c:v>About the same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'One year ago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2.3207809005295791E-2</c:v>
                  </c:pt>
                  <c:pt idx="2">
                    <c:v>3.7074677769025871E-2</c:v>
                  </c:pt>
                  <c:pt idx="3">
                    <c:v>3.8701688843110378E-2</c:v>
                  </c:pt>
                  <c:pt idx="4">
                    <c:v>5.8306741897514947E-2</c:v>
                  </c:pt>
                </c:numCache>
              </c:numRef>
            </c:plus>
            <c:minus>
              <c:numRef>
                <c:f>'One year ago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2.3207809005295791E-2</c:v>
                  </c:pt>
                  <c:pt idx="2">
                    <c:v>3.7074677769025871E-2</c:v>
                  </c:pt>
                  <c:pt idx="3">
                    <c:v>3.8701688843110378E-2</c:v>
                  </c:pt>
                  <c:pt idx="4">
                    <c:v>5.8306741897514947E-2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'One year ago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'One year ago data'!$C$17:$G$17</c:f>
              <c:numCache>
                <c:formatCode>0%</c:formatCode>
                <c:ptCount val="5"/>
                <c:pt idx="0">
                  <c:v>0.14042978510744628</c:v>
                </c:pt>
                <c:pt idx="1">
                  <c:v>6.8447412353923209E-2</c:v>
                </c:pt>
                <c:pt idx="2">
                  <c:v>0.1476725521669342</c:v>
                </c:pt>
                <c:pt idx="3">
                  <c:v>0.20180180180180179</c:v>
                </c:pt>
                <c:pt idx="4">
                  <c:v>0.16071428571428573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E-764E-8C8C-85C0447015F1}"/>
            </c:ext>
          </c:extLst>
        </c:ser>
        <c:ser>
          <c:idx val="3"/>
          <c:order val="3"/>
          <c:tx>
            <c:strRef>
              <c:f>'One year ago data'!$B$18</c:f>
              <c:strCache>
                <c:ptCount val="1"/>
                <c:pt idx="0">
                  <c:v>Somewhat/much lower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'One year ago data'!$I$18:$M$18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1.2773319903701371E-2</c:v>
                  </c:pt>
                  <c:pt idx="2">
                    <c:v>2.6178703162610929E-2</c:v>
                  </c:pt>
                  <c:pt idx="3">
                    <c:v>3.6643052562538511E-2</c:v>
                  </c:pt>
                  <c:pt idx="4">
                    <c:v>4.2657536569300832E-2</c:v>
                  </c:pt>
                </c:numCache>
              </c:numRef>
            </c:plus>
            <c:minus>
              <c:numRef>
                <c:f>'One year ago data'!$I$18:$M$18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1.2773319903701371E-2</c:v>
                  </c:pt>
                  <c:pt idx="2">
                    <c:v>2.6178703162610929E-2</c:v>
                  </c:pt>
                  <c:pt idx="3">
                    <c:v>3.6643052562538511E-2</c:v>
                  </c:pt>
                  <c:pt idx="4">
                    <c:v>4.2657536569300832E-2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'One year ago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'One year ago data'!$C$18:$G$18</c:f>
              <c:numCache>
                <c:formatCode>0%</c:formatCode>
                <c:ptCount val="5"/>
                <c:pt idx="0">
                  <c:v>8.4957521239380315E-2</c:v>
                </c:pt>
                <c:pt idx="1">
                  <c:v>2.003338898163606E-2</c:v>
                </c:pt>
                <c:pt idx="2">
                  <c:v>6.741573033707865E-2</c:v>
                </c:pt>
                <c:pt idx="3">
                  <c:v>0.17657657657657658</c:v>
                </c:pt>
                <c:pt idx="4">
                  <c:v>8.0357142857142863E-2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E-764E-8C8C-85C0447015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Energy &amp; Utilities?"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'Energy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'Energy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'Energy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'Energy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'Energy afford data'!$C$16:$G$16</c:f>
              <c:numCache>
                <c:formatCode>0%</c:formatCode>
                <c:ptCount val="5"/>
                <c:pt idx="0">
                  <c:v>0.59170414792603698</c:v>
                </c:pt>
                <c:pt idx="1">
                  <c:v>0.63500000000000001</c:v>
                </c:pt>
                <c:pt idx="2">
                  <c:v>0.5906902086677368</c:v>
                </c:pt>
                <c:pt idx="3">
                  <c:v>0.51805054151624552</c:v>
                </c:pt>
                <c:pt idx="4">
                  <c:v>0.6607142857142857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C-3245-9AD8-20BD6633C3F6}"/>
            </c:ext>
          </c:extLst>
        </c:ser>
        <c:ser>
          <c:idx val="1"/>
          <c:order val="1"/>
          <c:tx>
            <c:strRef>
              <c:f>'Energy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'Energy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'Energy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'Energy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'Energy afford data'!$C$17:$G$17</c:f>
              <c:numCache>
                <c:formatCode>0%</c:formatCode>
                <c:ptCount val="5"/>
                <c:pt idx="0">
                  <c:v>0.175912043978011</c:v>
                </c:pt>
                <c:pt idx="1">
                  <c:v>0.16333333333333333</c:v>
                </c:pt>
                <c:pt idx="2">
                  <c:v>0.1797752808988764</c:v>
                </c:pt>
                <c:pt idx="3">
                  <c:v>0.18592057761732853</c:v>
                </c:pt>
                <c:pt idx="4">
                  <c:v>0.17410714285714285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C-3245-9AD8-20BD6633C3F6}"/>
            </c:ext>
          </c:extLst>
        </c:ser>
        <c:ser>
          <c:idx val="2"/>
          <c:order val="2"/>
          <c:tx>
            <c:strRef>
              <c:f>'Energy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'Energy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'Energy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'Energy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'Energy afford data'!$C$18:$G$18</c:f>
              <c:numCache>
                <c:formatCode>0%</c:formatCode>
                <c:ptCount val="5"/>
                <c:pt idx="0">
                  <c:v>0.20389805097451275</c:v>
                </c:pt>
                <c:pt idx="1">
                  <c:v>0.18</c:v>
                </c:pt>
                <c:pt idx="2">
                  <c:v>0.18780096308186195</c:v>
                </c:pt>
                <c:pt idx="3">
                  <c:v>0.28339350180505413</c:v>
                </c:pt>
                <c:pt idx="4">
                  <c:v>0.11607142857142858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C-3245-9AD8-20BD6633C3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Groceries, personal care items, household goods?"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'Groceries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'Groceries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'Groceries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'Groceries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'Groceries afford data'!$C$16:$G$16</c:f>
              <c:numCache>
                <c:formatCode>0%</c:formatCode>
                <c:ptCount val="5"/>
                <c:pt idx="0">
                  <c:v>0.5722861430715358</c:v>
                </c:pt>
                <c:pt idx="1">
                  <c:v>0.65776293823038401</c:v>
                </c:pt>
                <c:pt idx="2">
                  <c:v>0.57556270096463025</c:v>
                </c:pt>
                <c:pt idx="3">
                  <c:v>0.46126126126126127</c:v>
                </c:pt>
                <c:pt idx="4">
                  <c:v>0.60986547085201792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C-CD43-91BE-60F2AB3F3BCB}"/>
            </c:ext>
          </c:extLst>
        </c:ser>
        <c:ser>
          <c:idx val="1"/>
          <c:order val="1"/>
          <c:tx>
            <c:strRef>
              <c:f>'Groceries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'Groceries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'Groceries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'Groceries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'Groceries afford data'!$C$17:$G$17</c:f>
              <c:numCache>
                <c:formatCode>0%</c:formatCode>
                <c:ptCount val="5"/>
                <c:pt idx="0">
                  <c:v>0.17308654327163581</c:v>
                </c:pt>
                <c:pt idx="1">
                  <c:v>0.1302170283806344</c:v>
                </c:pt>
                <c:pt idx="2">
                  <c:v>0.18810289389067525</c:v>
                </c:pt>
                <c:pt idx="3">
                  <c:v>0.19279279279279279</c:v>
                </c:pt>
                <c:pt idx="4">
                  <c:v>0.19730941704035873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C-CD43-91BE-60F2AB3F3BCB}"/>
            </c:ext>
          </c:extLst>
        </c:ser>
        <c:ser>
          <c:idx val="2"/>
          <c:order val="2"/>
          <c:tx>
            <c:strRef>
              <c:f>'Groceries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'Groceries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'Groceries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'Groceries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'Groceries afford data'!$C$18:$G$18</c:f>
              <c:numCache>
                <c:formatCode>0%</c:formatCode>
                <c:ptCount val="5"/>
                <c:pt idx="0">
                  <c:v>0.24712356178089045</c:v>
                </c:pt>
                <c:pt idx="1">
                  <c:v>0.20868113522537562</c:v>
                </c:pt>
                <c:pt idx="2">
                  <c:v>0.22508038585209003</c:v>
                </c:pt>
                <c:pt idx="3">
                  <c:v>0.34054054054054056</c:v>
                </c:pt>
                <c:pt idx="4">
                  <c:v>0.17937219730941703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C-CD43-91BE-60F2AB3F3B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Childcare?"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'Childcare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'Childcare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'Childcare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'Childcare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'Childcare afford data'!$C$16:$G$16</c:f>
              <c:numCache>
                <c:formatCode>0%</c:formatCode>
                <c:ptCount val="5"/>
                <c:pt idx="0">
                  <c:v>0.53700000000000003</c:v>
                </c:pt>
                <c:pt idx="1">
                  <c:v>0.62229617304492513</c:v>
                </c:pt>
                <c:pt idx="2">
                  <c:v>0.522508038585209</c:v>
                </c:pt>
                <c:pt idx="3">
                  <c:v>0.45306859205776173</c:v>
                </c:pt>
                <c:pt idx="4">
                  <c:v>0.55605381165919288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2-6C4D-BCC4-C989CEC9D1F4}"/>
            </c:ext>
          </c:extLst>
        </c:ser>
        <c:ser>
          <c:idx val="1"/>
          <c:order val="1"/>
          <c:tx>
            <c:strRef>
              <c:f>'Childcare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'Childcare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'Childcare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'Childcare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'Childcare afford data'!$C$17:$G$17</c:f>
              <c:numCache>
                <c:formatCode>0%</c:formatCode>
                <c:ptCount val="5"/>
                <c:pt idx="0">
                  <c:v>0.11650000000000001</c:v>
                </c:pt>
                <c:pt idx="1">
                  <c:v>7.6539101497504161E-2</c:v>
                </c:pt>
                <c:pt idx="2">
                  <c:v>0.13344051446945338</c:v>
                </c:pt>
                <c:pt idx="3">
                  <c:v>0.11913357400722022</c:v>
                </c:pt>
                <c:pt idx="4">
                  <c:v>0.17040358744394618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2-6C4D-BCC4-C989CEC9D1F4}"/>
            </c:ext>
          </c:extLst>
        </c:ser>
        <c:ser>
          <c:idx val="2"/>
          <c:order val="2"/>
          <c:tx>
            <c:strRef>
              <c:f>'Childcare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'Childcare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'Childcare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'Childcare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'Childcare afford data'!$C$18:$G$18</c:f>
              <c:numCache>
                <c:formatCode>0%</c:formatCode>
                <c:ptCount val="5"/>
                <c:pt idx="0">
                  <c:v>7.7499999999999999E-2</c:v>
                </c:pt>
                <c:pt idx="1">
                  <c:v>9.3178036605657238E-2</c:v>
                </c:pt>
                <c:pt idx="2">
                  <c:v>5.4662379421221867E-2</c:v>
                </c:pt>
                <c:pt idx="3">
                  <c:v>0.10108303249097472</c:v>
                </c:pt>
                <c:pt idx="4">
                  <c:v>4.0358744394618833E-2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42-6C4D-BCC4-C989CEC9D1F4}"/>
            </c:ext>
          </c:extLst>
        </c:ser>
        <c:ser>
          <c:idx val="3"/>
          <c:order val="3"/>
          <c:tx>
            <c:strRef>
              <c:f>'Childcare afford data'!$B$19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'Childcare afford data'!$I$19:$M$19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1.2800000000000001E-2</c:v>
                  </c:pt>
                  <c:pt idx="2">
                    <c:v>2.6200000000000001E-2</c:v>
                  </c:pt>
                  <c:pt idx="3">
                    <c:v>3.6600000000000001E-2</c:v>
                  </c:pt>
                  <c:pt idx="4">
                    <c:v>4.2700000000000002E-2</c:v>
                  </c:pt>
                </c:numCache>
              </c:numRef>
            </c:plus>
            <c:minus>
              <c:numRef>
                <c:f>'Childcare afford data'!$I$19:$M$19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1.2800000000000001E-2</c:v>
                  </c:pt>
                  <c:pt idx="2">
                    <c:v>2.6200000000000001E-2</c:v>
                  </c:pt>
                  <c:pt idx="3">
                    <c:v>3.6600000000000001E-2</c:v>
                  </c:pt>
                  <c:pt idx="4">
                    <c:v>4.2700000000000002E-2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'Childcare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'Childcare afford data'!$C$19:$G$19</c:f>
              <c:numCache>
                <c:formatCode>0%</c:formatCode>
                <c:ptCount val="5"/>
                <c:pt idx="0">
                  <c:v>0.26900000000000002</c:v>
                </c:pt>
                <c:pt idx="1">
                  <c:v>0.20798668885191349</c:v>
                </c:pt>
                <c:pt idx="2">
                  <c:v>0.28938906752411575</c:v>
                </c:pt>
                <c:pt idx="3">
                  <c:v>0.3267148014440433</c:v>
                </c:pt>
                <c:pt idx="4">
                  <c:v>0.23318385650224216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42-6C4D-BCC4-C989CEC9D1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"In your view, how easy or difficult is it for the average American to afford </a:t>
            </a:r>
          </a:p>
          <a:p>
            <a:pPr>
              <a:defRPr/>
            </a:pPr>
            <a:r>
              <a:rPr lang="en-US"/>
              <a:t>basic goods and services right now?"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'Basic goods data'!$B$15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'Basic goods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4.3794382842751368E-2</c:v>
                  </c:pt>
                  <c:pt idx="2">
                    <c:v>4.7997313626472284E-2</c:v>
                  </c:pt>
                  <c:pt idx="3">
                    <c:v>3.854525308464779E-2</c:v>
                  </c:pt>
                  <c:pt idx="4">
                    <c:v>7.6989792072464966E-2</c:v>
                  </c:pt>
                </c:numCache>
              </c:numRef>
            </c:plus>
            <c:minus>
              <c:numRef>
                <c:f>'Basic goods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4.3794382842751368E-2</c:v>
                  </c:pt>
                  <c:pt idx="2">
                    <c:v>4.7997313626472284E-2</c:v>
                  </c:pt>
                  <c:pt idx="3">
                    <c:v>3.854525308464779E-2</c:v>
                  </c:pt>
                  <c:pt idx="4">
                    <c:v>7.6989792072464966E-2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'Basic goods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'Basic goods data'!$C$15:$G$15</c:f>
              <c:numCache>
                <c:formatCode>0%</c:formatCode>
                <c:ptCount val="5"/>
                <c:pt idx="0">
                  <c:v>0.29814907453726863</c:v>
                </c:pt>
                <c:pt idx="1">
                  <c:v>0.35225375626043404</c:v>
                </c:pt>
                <c:pt idx="2">
                  <c:v>0.3017656500802568</c:v>
                </c:pt>
                <c:pt idx="3">
                  <c:v>0.2003610108303249</c:v>
                </c:pt>
                <c:pt idx="4">
                  <c:v>0.38565022421524664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A-F941-9F07-171D76C23329}"/>
            </c:ext>
          </c:extLst>
        </c:ser>
        <c:ser>
          <c:idx val="1"/>
          <c:order val="1"/>
          <c:tx>
            <c:strRef>
              <c:f>'Basic goods data'!$B$16</c:f>
              <c:strCache>
                <c:ptCount val="1"/>
                <c:pt idx="0">
                  <c:v>Somewhat difficult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'Basic goods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4.5832114442123956E-2</c:v>
                  </c:pt>
                  <c:pt idx="2">
                    <c:v>5.2110762188972662E-2</c:v>
                  </c:pt>
                  <c:pt idx="3">
                    <c:v>4.7944243707017421E-2</c:v>
                  </c:pt>
                  <c:pt idx="4">
                    <c:v>7.5688245444732377E-2</c:v>
                  </c:pt>
                </c:numCache>
              </c:numRef>
            </c:plus>
            <c:minus>
              <c:numRef>
                <c:f>'Basic goods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4.5832114442123956E-2</c:v>
                  </c:pt>
                  <c:pt idx="2">
                    <c:v>5.2110762188972662E-2</c:v>
                  </c:pt>
                  <c:pt idx="3">
                    <c:v>4.7944243707017421E-2</c:v>
                  </c:pt>
                  <c:pt idx="4">
                    <c:v>7.5688245444732377E-2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'Basic goods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'Basic goods data'!$C$16:$G$16</c:f>
              <c:numCache>
                <c:formatCode>0%</c:formatCode>
                <c:ptCount val="5"/>
                <c:pt idx="0">
                  <c:v>0.45372686343171587</c:v>
                </c:pt>
                <c:pt idx="1">
                  <c:v>0.48080133555926546</c:v>
                </c:pt>
                <c:pt idx="2">
                  <c:v>0.4622792937399679</c:v>
                </c:pt>
                <c:pt idx="3">
                  <c:v>0.45487364620938631</c:v>
                </c:pt>
                <c:pt idx="4">
                  <c:v>0.35426008968609868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F941-9F07-171D76C23329}"/>
            </c:ext>
          </c:extLst>
        </c:ser>
        <c:ser>
          <c:idx val="2"/>
          <c:order val="2"/>
          <c:tx>
            <c:strRef>
              <c:f>'Basic goods data'!$B$17</c:f>
              <c:strCache>
                <c:ptCount val="1"/>
                <c:pt idx="0">
                  <c:v>Neither easy nor difficult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'Basic goods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2.707976113016557E-2</c:v>
                  </c:pt>
                  <c:pt idx="2">
                    <c:v>4.0773169621903547E-2</c:v>
                  </c:pt>
                  <c:pt idx="3">
                    <c:v>4.1193621149038184E-2</c:v>
                  </c:pt>
                  <c:pt idx="4">
                    <c:v>6.4999631123950241E-2</c:v>
                  </c:pt>
                </c:numCache>
              </c:numRef>
            </c:plus>
            <c:minus>
              <c:numRef>
                <c:f>'Basic goods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2.707976113016557E-2</c:v>
                  </c:pt>
                  <c:pt idx="2">
                    <c:v>4.0773169621903547E-2</c:v>
                  </c:pt>
                  <c:pt idx="3">
                    <c:v>4.1193621149038184E-2</c:v>
                  </c:pt>
                  <c:pt idx="4">
                    <c:v>6.4999631123950241E-2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'Basic goods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'Basic goods data'!$C$17:$G$17</c:f>
              <c:numCache>
                <c:formatCode>0%</c:formatCode>
                <c:ptCount val="5"/>
                <c:pt idx="0">
                  <c:v>0.17858929464732365</c:v>
                </c:pt>
                <c:pt idx="1">
                  <c:v>9.6828046744574292E-2</c:v>
                </c:pt>
                <c:pt idx="2">
                  <c:v>0.18780096308186195</c:v>
                </c:pt>
                <c:pt idx="3">
                  <c:v>0.24187725631768953</c:v>
                </c:pt>
                <c:pt idx="4">
                  <c:v>0.21524663677130046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A-F941-9F07-171D76C23329}"/>
            </c:ext>
          </c:extLst>
        </c:ser>
        <c:ser>
          <c:idx val="3"/>
          <c:order val="3"/>
          <c:tx>
            <c:strRef>
              <c:f>'Basic goods data'!$B$18</c:f>
              <c:strCache>
                <c:ptCount val="1"/>
                <c:pt idx="0">
                  <c:v>Somewhat/Very easy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'Basic goods data'!$I$18:$M$18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2.3508293153753849E-2</c:v>
                  </c:pt>
                  <c:pt idx="2">
                    <c:v>2.2551943190032227E-2</c:v>
                  </c:pt>
                  <c:pt idx="3">
                    <c:v>2.9226188426517828E-2</c:v>
                  </c:pt>
                  <c:pt idx="4">
                    <c:v>3.25603534317149E-2</c:v>
                  </c:pt>
                </c:numCache>
              </c:numRef>
            </c:plus>
            <c:minus>
              <c:numRef>
                <c:f>'Basic goods data'!$I$18:$M$18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2.3508293153753849E-2</c:v>
                  </c:pt>
                  <c:pt idx="2">
                    <c:v>2.2551943190032227E-2</c:v>
                  </c:pt>
                  <c:pt idx="3">
                    <c:v>2.9226188426517828E-2</c:v>
                  </c:pt>
                  <c:pt idx="4">
                    <c:v>3.25603534317149E-2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'Basic goods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'Basic goods data'!$C$18:$G$18</c:f>
              <c:numCache>
                <c:formatCode>0%</c:formatCode>
                <c:ptCount val="5"/>
                <c:pt idx="0">
                  <c:v>6.953476738369184E-2</c:v>
                </c:pt>
                <c:pt idx="1">
                  <c:v>7.0116861435726208E-2</c:v>
                </c:pt>
                <c:pt idx="2">
                  <c:v>4.8154093097913325E-2</c:v>
                </c:pt>
                <c:pt idx="3">
                  <c:v>0.10288808664259928</c:v>
                </c:pt>
                <c:pt idx="4">
                  <c:v>4.4843049327354258E-2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A-F941-9F07-171D76C233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"Overall, how difficult, if at all, is it for you to afford your regular monthly expenses (such as groceries, utilities, and transportation)?"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'Regular expenses data'!$B$14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'Regular expenses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6.6401364469397484E-2</c:v>
                  </c:pt>
                </c:numCache>
              </c:numRef>
            </c:plus>
            <c:minus>
              <c:numRef>
                <c:f>'Regular expenses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6.6401364469397484E-2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'Regular expenses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'Regular expenses data'!$C$14:$G$14</c:f>
              <c:numCache>
                <c:formatCode>0%</c:formatCode>
                <c:ptCount val="5"/>
                <c:pt idx="0">
                  <c:v>0.1745872936468234</c:v>
                </c:pt>
                <c:pt idx="1">
                  <c:v>0.18697829716193656</c:v>
                </c:pt>
                <c:pt idx="2">
                  <c:v>0.18619582664526485</c:v>
                </c:pt>
                <c:pt idx="3">
                  <c:v>0.12612612612612611</c:v>
                </c:pt>
                <c:pt idx="4">
                  <c:v>0.22972972972972974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2-254E-9636-1E982540A6C7}"/>
            </c:ext>
          </c:extLst>
        </c:ser>
        <c:ser>
          <c:idx val="1"/>
          <c:order val="1"/>
          <c:tx>
            <c:strRef>
              <c:f>'Regular expenses data'!$B$15</c:f>
              <c:strCache>
                <c:ptCount val="1"/>
                <c:pt idx="0">
                  <c:v>Somewhat difficult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'Regular expenses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4.5373736067605412E-2</c:v>
                  </c:pt>
                  <c:pt idx="2">
                    <c:v>5.1503679431743291E-2</c:v>
                  </c:pt>
                  <c:pt idx="3">
                    <c:v>4.6129308778254934E-2</c:v>
                  </c:pt>
                  <c:pt idx="4">
                    <c:v>7.9002108652416705E-2</c:v>
                  </c:pt>
                </c:numCache>
              </c:numRef>
            </c:plus>
            <c:minus>
              <c:numRef>
                <c:f>'Regular expenses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4.5373736067605412E-2</c:v>
                  </c:pt>
                  <c:pt idx="2">
                    <c:v>5.1503679431743291E-2</c:v>
                  </c:pt>
                  <c:pt idx="3">
                    <c:v>4.6129308778254934E-2</c:v>
                  </c:pt>
                  <c:pt idx="4">
                    <c:v>7.9002108652416705E-2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'Regular expenses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'Regular expenses data'!$C$15:$G$15</c:f>
              <c:numCache>
                <c:formatCode>0%</c:formatCode>
                <c:ptCount val="5"/>
                <c:pt idx="0">
                  <c:v>0.40970485242621313</c:v>
                </c:pt>
                <c:pt idx="1">
                  <c:v>0.42737896494156929</c:v>
                </c:pt>
                <c:pt idx="2">
                  <c:v>0.4157303370786517</c:v>
                </c:pt>
                <c:pt idx="3">
                  <c:v>0.35675675675675678</c:v>
                </c:pt>
                <c:pt idx="4">
                  <c:v>0.47747747747747749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2-254E-9636-1E982540A6C7}"/>
            </c:ext>
          </c:extLst>
        </c:ser>
        <c:ser>
          <c:idx val="2"/>
          <c:order val="2"/>
          <c:tx>
            <c:strRef>
              <c:f>'Regular expenses data'!$B$16</c:f>
              <c:strCache>
                <c:ptCount val="1"/>
                <c:pt idx="0">
                  <c:v>Not too difficult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'Regular expenses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4.1652967490747261E-2</c:v>
                  </c:pt>
                  <c:pt idx="2">
                    <c:v>4.8011356513683309E-2</c:v>
                  </c:pt>
                  <c:pt idx="3">
                    <c:v>4.5921047173661876E-2</c:v>
                  </c:pt>
                  <c:pt idx="4">
                    <c:v>6.523595771598853E-2</c:v>
                  </c:pt>
                </c:numCache>
              </c:numRef>
            </c:plus>
            <c:minus>
              <c:numRef>
                <c:f>'Regular expenses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4.1652967490747261E-2</c:v>
                  </c:pt>
                  <c:pt idx="2">
                    <c:v>4.8011356513683309E-2</c:v>
                  </c:pt>
                  <c:pt idx="3">
                    <c:v>4.5921047173661876E-2</c:v>
                  </c:pt>
                  <c:pt idx="4">
                    <c:v>6.523595771598853E-2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'Regular expenses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'Regular expenses data'!$C$16:$G$16</c:f>
              <c:numCache>
                <c:formatCode>0%</c:formatCode>
                <c:ptCount val="5"/>
                <c:pt idx="0">
                  <c:v>0.30215107553776888</c:v>
                </c:pt>
                <c:pt idx="1">
                  <c:v>0.29048414023372288</c:v>
                </c:pt>
                <c:pt idx="2">
                  <c:v>0.3017656500802568</c:v>
                </c:pt>
                <c:pt idx="3">
                  <c:v>0.34954954954954953</c:v>
                </c:pt>
                <c:pt idx="4">
                  <c:v>0.21621621621621623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2-254E-9636-1E982540A6C7}"/>
            </c:ext>
          </c:extLst>
        </c:ser>
        <c:ser>
          <c:idx val="3"/>
          <c:order val="3"/>
          <c:tx>
            <c:strRef>
              <c:f>'Regular expenses data'!$B$17</c:f>
              <c:strCache>
                <c:ptCount val="1"/>
                <c:pt idx="0">
                  <c:v>Not difficult at all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'Regular expenses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2.6915114403048591E-2</c:v>
                  </c:pt>
                  <c:pt idx="2">
                    <c:v>3.0862236523126987E-2</c:v>
                  </c:pt>
                  <c:pt idx="3">
                    <c:v>3.5932042410045571E-2</c:v>
                  </c:pt>
                  <c:pt idx="4">
                    <c:v>4.2361641816754628E-2</c:v>
                  </c:pt>
                </c:numCache>
              </c:numRef>
            </c:plus>
            <c:minus>
              <c:numRef>
                <c:f>'Regular expenses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2.6915114403048591E-2</c:v>
                  </c:pt>
                  <c:pt idx="2">
                    <c:v>3.0862236523126987E-2</c:v>
                  </c:pt>
                  <c:pt idx="3">
                    <c:v>3.5932042410045571E-2</c:v>
                  </c:pt>
                  <c:pt idx="4">
                    <c:v>4.2361641816754628E-2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'Regular expenses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'Regular expenses data'!$C$17:$G$17</c:f>
              <c:numCache>
                <c:formatCode>0%</c:formatCode>
                <c:ptCount val="5"/>
                <c:pt idx="0">
                  <c:v>0.1135567783891946</c:v>
                </c:pt>
                <c:pt idx="1">
                  <c:v>9.515859766277128E-2</c:v>
                </c:pt>
                <c:pt idx="2">
                  <c:v>9.6308186195826651E-2</c:v>
                </c:pt>
                <c:pt idx="3">
                  <c:v>0.16756756756756758</c:v>
                </c:pt>
                <c:pt idx="4">
                  <c:v>7.6576576576576572E-2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2-254E-9636-1E982540A6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"Have rising prices caused you to cut back on any </a:t>
            </a:r>
          </a:p>
          <a:p>
            <a:pPr>
              <a:defRPr/>
            </a:pPr>
            <a:r>
              <a:rPr lang="en-US"/>
              <a:t>regular purchases in the past month?"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'Cut back Data'!$B$12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'Cut back Data'!$I$12:$M$12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4.1252764236815988E-2</c:v>
                  </c:pt>
                  <c:pt idx="2">
                    <c:v>5.1095856065548464E-2</c:v>
                  </c:pt>
                  <c:pt idx="3">
                    <c:v>4.7950874214656318E-2</c:v>
                  </c:pt>
                  <c:pt idx="4">
                    <c:v>7.3512944797334862E-2</c:v>
                  </c:pt>
                </c:numCache>
              </c:numRef>
            </c:plus>
            <c:minus>
              <c:numRef>
                <c:f>'Cut back Data'!$I$12:$M$12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4.1252764236815988E-2</c:v>
                  </c:pt>
                  <c:pt idx="2">
                    <c:v>5.1095856065548464E-2</c:v>
                  </c:pt>
                  <c:pt idx="3">
                    <c:v>4.7950874214656318E-2</c:v>
                  </c:pt>
                  <c:pt idx="4">
                    <c:v>7.3512944797334862E-2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'Cut back Data'!$C$11:$G$11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'Cut back Data'!$C$12:$G$12</c:f>
              <c:numCache>
                <c:formatCode>0%</c:formatCode>
                <c:ptCount val="5"/>
                <c:pt idx="0">
                  <c:v>0.63068465767116444</c:v>
                </c:pt>
                <c:pt idx="1">
                  <c:v>0.71833333333333338</c:v>
                </c:pt>
                <c:pt idx="2">
                  <c:v>0.60513643659711081</c:v>
                </c:pt>
                <c:pt idx="3">
                  <c:v>0.54332129963898912</c:v>
                </c:pt>
                <c:pt idx="4">
                  <c:v>0.6830357142857143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D-DF41-96F1-905986CABB46}"/>
            </c:ext>
          </c:extLst>
        </c:ser>
        <c:ser>
          <c:idx val="1"/>
          <c:order val="1"/>
          <c:tx>
            <c:strRef>
              <c:f>'Cut back Data'!$B$13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'Cut back Data'!$I$13:$M$13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3.7969627696058293E-2</c:v>
                  </c:pt>
                  <c:pt idx="2">
                    <c:v>4.881114496194143E-2</c:v>
                  </c:pt>
                  <c:pt idx="3">
                    <c:v>4.692502815853454E-2</c:v>
                  </c:pt>
                  <c:pt idx="4">
                    <c:v>6.3403066811615158E-2</c:v>
                  </c:pt>
                </c:numCache>
              </c:numRef>
            </c:plus>
            <c:minus>
              <c:numRef>
                <c:f>'Cut back Data'!$I$13:$M$13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3.7969627696058293E-2</c:v>
                  </c:pt>
                  <c:pt idx="2">
                    <c:v>4.881114496194143E-2</c:v>
                  </c:pt>
                  <c:pt idx="3">
                    <c:v>4.692502815853454E-2</c:v>
                  </c:pt>
                  <c:pt idx="4">
                    <c:v>6.3403066811615158E-2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'Cut back Data'!$C$11:$G$11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'Cut back Data'!$C$13:$G$13</c:f>
              <c:numCache>
                <c:formatCode>0%</c:formatCode>
                <c:ptCount val="5"/>
                <c:pt idx="0">
                  <c:v>0.29585207396301849</c:v>
                </c:pt>
                <c:pt idx="1">
                  <c:v>0.22</c:v>
                </c:pt>
                <c:pt idx="2">
                  <c:v>0.32102728731942215</c:v>
                </c:pt>
                <c:pt idx="3">
                  <c:v>0.388086642599278</c:v>
                </c:pt>
                <c:pt idx="4">
                  <c:v>0.20089285714285715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D-DF41-96F1-905986CABB46}"/>
            </c:ext>
          </c:extLst>
        </c:ser>
        <c:ser>
          <c:idx val="2"/>
          <c:order val="2"/>
          <c:tx>
            <c:strRef>
              <c:f>'Cut back Data'!$B$14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'Cut back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5.0360626991755121E-2</c:v>
                  </c:pt>
                </c:numCache>
              </c:numRef>
            </c:plus>
            <c:minus>
              <c:numRef>
                <c:f>'Cut back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5.0360626991755121E-2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'Cut back Data'!$C$11:$G$11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'Cut back Data'!$C$14:$G$14</c:f>
              <c:numCache>
                <c:formatCode>0%</c:formatCode>
                <c:ptCount val="5"/>
                <c:pt idx="0">
                  <c:v>7.3463268365817097E-2</c:v>
                </c:pt>
                <c:pt idx="1">
                  <c:v>6.1666666666666668E-2</c:v>
                </c:pt>
                <c:pt idx="2">
                  <c:v>7.3836276083467101E-2</c:v>
                </c:pt>
                <c:pt idx="3">
                  <c:v>6.8592057761732855E-2</c:v>
                </c:pt>
                <c:pt idx="4">
                  <c:v>0.11607142857142858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D-DF41-96F1-905986CABB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"Overall, how much financial pressure are rising prices placing on you and your household?"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'Financial Pressures data'!$B$14</c:f>
              <c:strCache>
                <c:ptCount val="1"/>
                <c:pt idx="0">
                  <c:v>A great deal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'Financial Pressures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7.6806044199148896E-2</c:v>
                  </c:pt>
                </c:numCache>
              </c:numRef>
            </c:plus>
            <c:minus>
              <c:numRef>
                <c:f>'Financial Pressures data'!$I$14:$M$14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7.6806044199148896E-2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'Financial Pressures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'Financial Pressures data'!$C$14:$G$14</c:f>
              <c:numCache>
                <c:formatCode>0%</c:formatCode>
                <c:ptCount val="5"/>
                <c:pt idx="0">
                  <c:v>0.27450000000000002</c:v>
                </c:pt>
                <c:pt idx="1">
                  <c:v>0.28714524207011688</c:v>
                </c:pt>
                <c:pt idx="2">
                  <c:v>0.27447833065810595</c:v>
                </c:pt>
                <c:pt idx="3">
                  <c:v>0.21801801801801801</c:v>
                </c:pt>
                <c:pt idx="4">
                  <c:v>0.3811659192825112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D-F540-A79E-F73A8F362719}"/>
            </c:ext>
          </c:extLst>
        </c:ser>
        <c:ser>
          <c:idx val="1"/>
          <c:order val="1"/>
          <c:tx>
            <c:strRef>
              <c:f>'Financial Pressures data'!$B$15</c:f>
              <c:strCache>
                <c:ptCount val="1"/>
                <c:pt idx="0">
                  <c:v>A fair amount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'Financial Pressures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4.5863657142273834E-2</c:v>
                  </c:pt>
                  <c:pt idx="2">
                    <c:v>5.2075000114954938E-2</c:v>
                  </c:pt>
                  <c:pt idx="3">
                    <c:v>4.7929620232063097E-2</c:v>
                  </c:pt>
                  <c:pt idx="4">
                    <c:v>7.8358100776484862E-2</c:v>
                  </c:pt>
                </c:numCache>
              </c:numRef>
            </c:plus>
            <c:minus>
              <c:numRef>
                <c:f>'Financial Pressures data'!$I$15:$M$15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4.5863657142273834E-2</c:v>
                  </c:pt>
                  <c:pt idx="2">
                    <c:v>5.2075000114954938E-2</c:v>
                  </c:pt>
                  <c:pt idx="3">
                    <c:v>4.7929620232063097E-2</c:v>
                  </c:pt>
                  <c:pt idx="4">
                    <c:v>7.8358100776484862E-2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'Financial Pressures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'Financial Pressures data'!$C$15:$G$15</c:f>
              <c:numCache>
                <c:formatCode>0%</c:formatCode>
                <c:ptCount val="5"/>
                <c:pt idx="0">
                  <c:v>0.46700000000000003</c:v>
                </c:pt>
                <c:pt idx="1">
                  <c:v>0.5025041736227045</c:v>
                </c:pt>
                <c:pt idx="2">
                  <c:v>0.45746388443017655</c:v>
                </c:pt>
                <c:pt idx="3">
                  <c:v>0.45405405405405408</c:v>
                </c:pt>
                <c:pt idx="4">
                  <c:v>0.43049327354260092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D-F540-A79E-F73A8F362719}"/>
            </c:ext>
          </c:extLst>
        </c:ser>
        <c:ser>
          <c:idx val="2"/>
          <c:order val="2"/>
          <c:tx>
            <c:strRef>
              <c:f>'Financial Pressures data'!$B$16</c:f>
              <c:strCache>
                <c:ptCount val="1"/>
                <c:pt idx="0">
                  <c:v>Not much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'Financial Pressures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3.5135053652748598E-2</c:v>
                  </c:pt>
                  <c:pt idx="2">
                    <c:v>4.3590669733547818E-2</c:v>
                  </c:pt>
                  <c:pt idx="3">
                    <c:v>4.2299571084991466E-2</c:v>
                  </c:pt>
                  <c:pt idx="4">
                    <c:v>5.2935507472714957E-2</c:v>
                  </c:pt>
                </c:numCache>
              </c:numRef>
            </c:plus>
            <c:minus>
              <c:numRef>
                <c:f>'Financial Pressures data'!$I$16:$M$16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3.5135053652748598E-2</c:v>
                  </c:pt>
                  <c:pt idx="2">
                    <c:v>4.3590669733547818E-2</c:v>
                  </c:pt>
                  <c:pt idx="3">
                    <c:v>4.2299571084991466E-2</c:v>
                  </c:pt>
                  <c:pt idx="4">
                    <c:v>5.2935507472714957E-2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'Financial Pressures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'Financial Pressures data'!$C$16:$G$16</c:f>
              <c:numCache>
                <c:formatCode>0%</c:formatCode>
                <c:ptCount val="5"/>
                <c:pt idx="0">
                  <c:v>0.21049999999999999</c:v>
                </c:pt>
                <c:pt idx="1">
                  <c:v>0.17863105175292154</c:v>
                </c:pt>
                <c:pt idx="2">
                  <c:v>0.2247191011235955</c:v>
                </c:pt>
                <c:pt idx="3">
                  <c:v>0.26126126126126126</c:v>
                </c:pt>
                <c:pt idx="4">
                  <c:v>0.13004484304932734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D-F540-A79E-F73A8F362719}"/>
            </c:ext>
          </c:extLst>
        </c:ser>
        <c:ser>
          <c:idx val="3"/>
          <c:order val="3"/>
          <c:tx>
            <c:strRef>
              <c:f>'Financial Pressures data'!$B$17</c:f>
              <c:strCache>
                <c:ptCount val="1"/>
                <c:pt idx="0">
                  <c:v>None at all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'Financial Pressures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1.6210905147800929E-2</c:v>
                  </c:pt>
                  <c:pt idx="2">
                    <c:v>2.1291145525416041E-2</c:v>
                  </c:pt>
                  <c:pt idx="3">
                    <c:v>2.4136093032145558E-2</c:v>
                  </c:pt>
                  <c:pt idx="4">
                    <c:v>3.7150023329464307E-2</c:v>
                  </c:pt>
                </c:numCache>
              </c:numRef>
            </c:plus>
            <c:minus>
              <c:numRef>
                <c:f>'Financial Pressures data'!$I$17:$M$17</c:f>
                <c:numCache>
                  <c:formatCode>General</c:formatCode>
                  <c:ptCount val="5"/>
                  <c:pt idx="0">
                    <c:v>2.6699999999999998E-2</c:v>
                  </c:pt>
                  <c:pt idx="1">
                    <c:v>1.6210905147800929E-2</c:v>
                  </c:pt>
                  <c:pt idx="2">
                    <c:v>2.1291145525416041E-2</c:v>
                  </c:pt>
                  <c:pt idx="3">
                    <c:v>2.4136093032145558E-2</c:v>
                  </c:pt>
                  <c:pt idx="4">
                    <c:v>3.7150023329464307E-2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'Financial Pressures data'!$C$13:$G$13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'Financial Pressures data'!$C$17:$G$17</c:f>
              <c:numCache>
                <c:formatCode>0%</c:formatCode>
                <c:ptCount val="5"/>
                <c:pt idx="0">
                  <c:v>4.8000000000000001E-2</c:v>
                </c:pt>
                <c:pt idx="1">
                  <c:v>3.1719532554257093E-2</c:v>
                </c:pt>
                <c:pt idx="2">
                  <c:v>4.3338683788121987E-2</c:v>
                </c:pt>
                <c:pt idx="3">
                  <c:v>6.6666666666666666E-2</c:v>
                </c:pt>
                <c:pt idx="4">
                  <c:v>5.829596412556054E-2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7D-F540-A79E-F73A8F3627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"Over the next 12 months, do you expect the cost of goods and services to:"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'Next 12 months Data'!$B$15</c:f>
              <c:strCache>
                <c:ptCount val="1"/>
                <c:pt idx="0">
                  <c:v>Increase a lot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'Next 12 months Data'!$I$15:$M$15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'Next 12 months Data'!$I$15:$M$15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'Next 12 months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'Next 12 months Data'!$C$15:$G$15</c:f>
              <c:numCache>
                <c:formatCode>0%</c:formatCode>
                <c:ptCount val="5"/>
                <c:pt idx="0">
                  <c:v>0.42</c:v>
                </c:pt>
                <c:pt idx="1">
                  <c:v>0.56000000000000005</c:v>
                </c:pt>
                <c:pt idx="2">
                  <c:v>0.43</c:v>
                </c:pt>
                <c:pt idx="3">
                  <c:v>0.23</c:v>
                </c:pt>
                <c:pt idx="4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4-1043-84B0-8EB6559C164A}"/>
            </c:ext>
          </c:extLst>
        </c:ser>
        <c:ser>
          <c:idx val="1"/>
          <c:order val="1"/>
          <c:tx>
            <c:strRef>
              <c:f>'Next 12 months Data'!$B$16</c:f>
              <c:strCache>
                <c:ptCount val="1"/>
                <c:pt idx="0">
                  <c:v>Increase somewhat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'Next 12 months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'Next 12 months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'Next 12 months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'Next 12 months Data'!$C$16:$G$16</c:f>
              <c:numCache>
                <c:formatCode>0%</c:formatCode>
                <c:ptCount val="5"/>
                <c:pt idx="0">
                  <c:v>0.36</c:v>
                </c:pt>
                <c:pt idx="1">
                  <c:v>0.35</c:v>
                </c:pt>
                <c:pt idx="2">
                  <c:v>0.36</c:v>
                </c:pt>
                <c:pt idx="3">
                  <c:v>0.39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4-1043-84B0-8EB6559C164A}"/>
            </c:ext>
          </c:extLst>
        </c:ser>
        <c:ser>
          <c:idx val="2"/>
          <c:order val="2"/>
          <c:tx>
            <c:strRef>
              <c:f>'Next 12 months Data'!$B$17</c:f>
              <c:strCache>
                <c:ptCount val="1"/>
                <c:pt idx="0">
                  <c:v>Stay about the same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'Next 12 months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'Next 12 months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'Next 12 months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'Next 12 months Data'!$C$17:$G$17</c:f>
              <c:numCache>
                <c:formatCode>0%</c:formatCode>
                <c:ptCount val="5"/>
                <c:pt idx="0">
                  <c:v>0.14000000000000001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0.2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4-1043-84B0-8EB6559C164A}"/>
            </c:ext>
          </c:extLst>
        </c:ser>
        <c:ser>
          <c:idx val="3"/>
          <c:order val="3"/>
          <c:tx>
            <c:strRef>
              <c:f>'Next 12 months Data'!$B$18</c:f>
              <c:strCache>
                <c:ptCount val="1"/>
                <c:pt idx="0">
                  <c:v>Decrease somewhat/a lot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'Next 12 months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1.2800000000000001E-2</c:v>
                  </c:pt>
                  <c:pt idx="2">
                    <c:v>2.6200000000000001E-2</c:v>
                  </c:pt>
                  <c:pt idx="3">
                    <c:v>3.6600000000000001E-2</c:v>
                  </c:pt>
                  <c:pt idx="4">
                    <c:v>4.2700000000000002E-2</c:v>
                  </c:pt>
                </c:numCache>
              </c:numRef>
            </c:plus>
            <c:minus>
              <c:numRef>
                <c:f>'Next 12 months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1.2800000000000001E-2</c:v>
                  </c:pt>
                  <c:pt idx="2">
                    <c:v>2.6200000000000001E-2</c:v>
                  </c:pt>
                  <c:pt idx="3">
                    <c:v>3.6600000000000001E-2</c:v>
                  </c:pt>
                  <c:pt idx="4">
                    <c:v>4.2700000000000002E-2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'Next 12 months Data'!$C$14:$G$14</c:f>
              <c:strCache>
                <c:ptCount val="5"/>
                <c:pt idx="0">
                  <c:v>Nationally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others/Not sure</c:v>
                </c:pt>
              </c:strCache>
            </c:strRef>
          </c:cat>
          <c:val>
            <c:numRef>
              <c:f>'Next 12 months Data'!$C$18:$G$18</c:f>
              <c:numCache>
                <c:formatCode>0%</c:formatCode>
                <c:ptCount val="5"/>
                <c:pt idx="0">
                  <c:v>0.08</c:v>
                </c:pt>
                <c:pt idx="1">
                  <c:v>0.02</c:v>
                </c:pt>
                <c:pt idx="2">
                  <c:v>7.0000000000000007E-2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4-1043-84B0-8EB6559C16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Housing?"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'Housing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'Housing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'Housing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'Housing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'Housing afford data'!$C$16:$G$16</c:f>
              <c:numCache>
                <c:formatCode>0%</c:formatCode>
                <c:ptCount val="5"/>
                <c:pt idx="0">
                  <c:v>0.76011994002998495</c:v>
                </c:pt>
                <c:pt idx="1">
                  <c:v>0.83612040133779264</c:v>
                </c:pt>
                <c:pt idx="2">
                  <c:v>0.75961538461538458</c:v>
                </c:pt>
                <c:pt idx="3">
                  <c:v>0.69009009009009004</c:v>
                </c:pt>
                <c:pt idx="4">
                  <c:v>0.7321428571428571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A-6842-9BCE-3EC006FD4F26}"/>
            </c:ext>
          </c:extLst>
        </c:ser>
        <c:ser>
          <c:idx val="1"/>
          <c:order val="1"/>
          <c:tx>
            <c:strRef>
              <c:f>'Housing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'Housing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'Housing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'Housing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'Housing afford data'!$C$17:$G$17</c:f>
              <c:numCache>
                <c:formatCode>0%</c:formatCode>
                <c:ptCount val="5"/>
                <c:pt idx="0">
                  <c:v>0.11444277861069466</c:v>
                </c:pt>
                <c:pt idx="1">
                  <c:v>8.0267558528428096E-2</c:v>
                </c:pt>
                <c:pt idx="2">
                  <c:v>0.12980769230769232</c:v>
                </c:pt>
                <c:pt idx="3">
                  <c:v>0.10990990990990991</c:v>
                </c:pt>
                <c:pt idx="4">
                  <c:v>0.17410714285714285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A-6842-9BCE-3EC006FD4F26}"/>
            </c:ext>
          </c:extLst>
        </c:ser>
        <c:ser>
          <c:idx val="2"/>
          <c:order val="2"/>
          <c:tx>
            <c:strRef>
              <c:f>'Housing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'Housing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'Housing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'Housing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'Housing afford data'!$C$18:$G$18</c:f>
              <c:numCache>
                <c:formatCode>0%</c:formatCode>
                <c:ptCount val="5"/>
                <c:pt idx="0">
                  <c:v>9.5452273863068468E-2</c:v>
                </c:pt>
                <c:pt idx="1">
                  <c:v>6.8561872909698993E-2</c:v>
                </c:pt>
                <c:pt idx="2">
                  <c:v>6.5705128205128208E-2</c:v>
                </c:pt>
                <c:pt idx="3">
                  <c:v>0.16576576576576577</c:v>
                </c:pt>
                <c:pt idx="4">
                  <c:v>7.5892857142857137E-2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A-6842-9BCE-3EC006FD4F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Healthcare and Insurance?"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'Healthcare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'Healthcare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'Healthcare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'Healthcare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'Healthcare afford data'!$C$16:$G$16</c:f>
              <c:numCache>
                <c:formatCode>0%</c:formatCode>
                <c:ptCount val="5"/>
                <c:pt idx="0">
                  <c:v>0.73673673673673679</c:v>
                </c:pt>
                <c:pt idx="1">
                  <c:v>0.79465776293823043</c:v>
                </c:pt>
                <c:pt idx="2">
                  <c:v>0.75080385852090037</c:v>
                </c:pt>
                <c:pt idx="3">
                  <c:v>0.6654611211573237</c:v>
                </c:pt>
                <c:pt idx="4">
                  <c:v>0.71875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0-6E48-AEEB-4F27A24C24A4}"/>
            </c:ext>
          </c:extLst>
        </c:ser>
        <c:ser>
          <c:idx val="1"/>
          <c:order val="1"/>
          <c:tx>
            <c:strRef>
              <c:f>'Healthcare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'Childcare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'Childcare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'Healthcare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'Healthcare afford data'!$C$17:$G$17</c:f>
              <c:numCache>
                <c:formatCode>0%</c:formatCode>
                <c:ptCount val="5"/>
                <c:pt idx="0">
                  <c:v>0.11561561561561562</c:v>
                </c:pt>
                <c:pt idx="1">
                  <c:v>6.6777963272120197E-2</c:v>
                </c:pt>
                <c:pt idx="2">
                  <c:v>0.13183279742765272</c:v>
                </c:pt>
                <c:pt idx="3">
                  <c:v>0.14285714285714285</c:v>
                </c:pt>
                <c:pt idx="4">
                  <c:v>0.13392857142857142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0-6E48-AEEB-4F27A24C24A4}"/>
            </c:ext>
          </c:extLst>
        </c:ser>
        <c:ser>
          <c:idx val="2"/>
          <c:order val="2"/>
          <c:tx>
            <c:strRef>
              <c:f>'Healthcare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'Healthcare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'Healthcare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'Healthcare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'Healthcare afford data'!$C$18:$G$18</c:f>
              <c:numCache>
                <c:formatCode>0%</c:formatCode>
                <c:ptCount val="5"/>
                <c:pt idx="0">
                  <c:v>0.11211211211211211</c:v>
                </c:pt>
                <c:pt idx="1">
                  <c:v>0.12020033388981637</c:v>
                </c:pt>
                <c:pt idx="2">
                  <c:v>6.4308681672025719E-2</c:v>
                </c:pt>
                <c:pt idx="3">
                  <c:v>0.17179023508137431</c:v>
                </c:pt>
                <c:pt idx="4">
                  <c:v>7.5892857142857137E-2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0-6E48-AEEB-4F27A24C24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/>
              <a:t>Catawba-YouGov National December 2025 Survey:</a:t>
            </a:r>
          </a:p>
          <a:p>
            <a:pPr>
              <a:defRPr/>
            </a:pPr>
            <a:r>
              <a:rPr lang="en-US"/>
              <a:t>"How affordable or unaffordable do you consider the following today: </a:t>
            </a:r>
          </a:p>
          <a:p>
            <a:pPr>
              <a:defRPr/>
            </a:pPr>
            <a:r>
              <a:rPr lang="en-US"/>
              <a:t>Automobiles?"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 afford data'!$B$16</c:f>
              <c:strCache>
                <c:ptCount val="1"/>
                <c:pt idx="0">
                  <c:v>Unaffordable (very/somewhat)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'Auto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plus>
            <c:minus>
              <c:numRef>
                <c:f>'Auto afford data'!$I$16:$M$16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4.5499999999999999E-2</c:v>
                  </c:pt>
                  <c:pt idx="2">
                    <c:v>5.1700000000000003E-2</c:v>
                  </c:pt>
                  <c:pt idx="3">
                    <c:v>4.0599999999999997E-2</c:v>
                  </c:pt>
                  <c:pt idx="4">
                    <c:v>7.9000000000000001E-2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'Auto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'Auto afford data'!$C$16:$G$16</c:f>
              <c:numCache>
                <c:formatCode>0%</c:formatCode>
                <c:ptCount val="5"/>
                <c:pt idx="0">
                  <c:v>0.71099999999999997</c:v>
                </c:pt>
                <c:pt idx="1">
                  <c:v>0.73121869782971616</c:v>
                </c:pt>
                <c:pt idx="2">
                  <c:v>0.73076923076923073</c:v>
                </c:pt>
                <c:pt idx="3">
                  <c:v>0.67509025270758127</c:v>
                </c:pt>
                <c:pt idx="4">
                  <c:v>0.6905829596412556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C-8E44-BD51-0389E764FBDB}"/>
            </c:ext>
          </c:extLst>
        </c:ser>
        <c:ser>
          <c:idx val="1"/>
          <c:order val="1"/>
          <c:tx>
            <c:strRef>
              <c:f>'Auto afford data'!$B$17</c:f>
              <c:strCache>
                <c:ptCount val="1"/>
                <c:pt idx="0">
                  <c:v>Neither affordable nor unaffordable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'Auto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plus>
            <c:minus>
              <c:numRef>
                <c:f>'Auto afford data'!$I$17:$M$17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4.3799999999999999E-2</c:v>
                  </c:pt>
                  <c:pt idx="2">
                    <c:v>5.0200000000000002E-2</c:v>
                  </c:pt>
                  <c:pt idx="3">
                    <c:v>4.7E-2</c:v>
                  </c:pt>
                  <c:pt idx="4">
                    <c:v>7.0999999999999994E-2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'Auto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'Auto afford data'!$C$17:$G$17</c:f>
              <c:numCache>
                <c:formatCode>0%</c:formatCode>
                <c:ptCount val="5"/>
                <c:pt idx="0">
                  <c:v>0.126</c:v>
                </c:pt>
                <c:pt idx="1">
                  <c:v>0.11185308848080133</c:v>
                </c:pt>
                <c:pt idx="2">
                  <c:v>0.12820512820512819</c:v>
                </c:pt>
                <c:pt idx="3">
                  <c:v>0.12274368231046931</c:v>
                </c:pt>
                <c:pt idx="4">
                  <c:v>0.16591928251121077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C-8E44-BD51-0389E764FBDB}"/>
            </c:ext>
          </c:extLst>
        </c:ser>
        <c:ser>
          <c:idx val="2"/>
          <c:order val="2"/>
          <c:tx>
            <c:strRef>
              <c:f>'Auto afford data'!$B$18</c:f>
              <c:strCache>
                <c:ptCount val="1"/>
                <c:pt idx="0">
                  <c:v>Affordable (somewhat/very)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'Auto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plus>
            <c:minus>
              <c:numRef>
                <c:f>'Auto afford data'!$I$18:$M$18</c:f>
                <c:numCache>
                  <c:formatCode>General</c:formatCode>
                  <c:ptCount val="5"/>
                  <c:pt idx="0">
                    <c:v>2.6700000000000002E-2</c:v>
                  </c:pt>
                  <c:pt idx="1">
                    <c:v>2.3199999999999998E-2</c:v>
                  </c:pt>
                  <c:pt idx="2">
                    <c:v>3.7100000000000001E-2</c:v>
                  </c:pt>
                  <c:pt idx="3">
                    <c:v>3.8699999999999998E-2</c:v>
                  </c:pt>
                  <c:pt idx="4">
                    <c:v>5.8299999999999998E-2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'Auto afford data'!$C$15:$G$15</c:f>
              <c:strCache>
                <c:ptCount val="5"/>
                <c:pt idx="0">
                  <c:v>National</c:v>
                </c:pt>
                <c:pt idx="1">
                  <c:v>Democrat</c:v>
                </c:pt>
                <c:pt idx="2">
                  <c:v>Independent</c:v>
                </c:pt>
                <c:pt idx="3">
                  <c:v>Republican</c:v>
                </c:pt>
                <c:pt idx="4">
                  <c:v>All others</c:v>
                </c:pt>
              </c:strCache>
            </c:strRef>
          </c:cat>
          <c:val>
            <c:numRef>
              <c:f>'Auto afford data'!$C$18:$G$18</c:f>
              <c:numCache>
                <c:formatCode>0%</c:formatCode>
                <c:ptCount val="5"/>
                <c:pt idx="0">
                  <c:v>0.109</c:v>
                </c:pt>
                <c:pt idx="1">
                  <c:v>0.10517529215358931</c:v>
                </c:pt>
                <c:pt idx="2">
                  <c:v>8.1730769230769232E-2</c:v>
                </c:pt>
                <c:pt idx="3">
                  <c:v>0.15703971119133575</c:v>
                </c:pt>
                <c:pt idx="4">
                  <c:v>7.623318385650224E-2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C-8E44-BD51-0389E764FB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4398543"/>
        <c:axId val="801050495"/>
      </c:barChart>
      <c:catAx>
        <c:axId val="6743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01050495"/>
        <c:crosses val="autoZero"/>
        <c:auto val="1"/>
        <c:lblAlgn val="ctr"/>
        <c:lblOffset val="100"/>
        <c:noMultiLvlLbl val="0"/>
      </c:catAx>
      <c:valAx>
        <c:axId val="80105049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7439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1153AC5-1E75-3F4F-9F54-EB999B1572AE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4FFF25-8FDC-1C4C-A099-1AF252852B2D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CA443B-0DE4-3741-9859-0250EC925A12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A59D43-C9FD-544D-AECF-86977847D4AC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FD401F-F700-AA43-9520-1A4D8E9D48C2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B13AAA-AC26-EF48-A12A-C4F982882E3D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260EE3-3A40-614B-8E59-D0E5AC76A20F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40D745-73E3-1041-9334-3A2942D8AD83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946440-0312-1B41-B80D-6D43F89B7743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E56960-851E-314B-801A-F3CEF1B4616C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BBB3EA-2C3F-194E-8100-4E1CD0A378D7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AEAEF0-04EA-AA4E-862E-6970211AA911}">
  <sheetPr/>
  <sheetViews>
    <sheetView zoomScale="1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D8024-9F87-AE82-4CE0-B3D72EF489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05DD5-8B50-A127-A285-3CE71401EF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3DB7DB-5F90-5D20-1D24-D7F052826B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F06A5-CEB1-7F91-4676-2BF4E90372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B04643-CE9B-20F8-D5F3-D4ABAFDFDF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3BD3D8-08C0-EE70-C31B-11A7DEF36D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5CA230-4F84-6420-2C21-4EB51A81D4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F29429-01F1-5517-19FC-62E7F76D78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B03886-D256-D2B8-4655-ADF371783A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BD137-BC2A-C8F2-E274-303C009781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8CD1DF-C796-E220-5CD5-3A09EA87A6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969" cy="62845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1F97EA-A051-F0C3-CA88-5AD6A5F9B9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F55A-F52D-6341-B7EA-F2378E27814F}">
  <dimension ref="A1:I145"/>
  <sheetViews>
    <sheetView showGridLines="0" tabSelected="1" workbookViewId="0">
      <selection activeCell="D44" sqref="D44:D45"/>
    </sheetView>
  </sheetViews>
  <sheetFormatPr baseColWidth="10" defaultRowHeight="19" x14ac:dyDescent="0.25"/>
  <cols>
    <col min="2" max="2" width="31.140625" customWidth="1"/>
    <col min="4" max="5" width="10.7109375" style="8"/>
    <col min="8" max="8" width="37.140625" customWidth="1"/>
  </cols>
  <sheetData>
    <row r="1" spans="1:9" x14ac:dyDescent="0.25">
      <c r="A1" s="3" t="s">
        <v>71</v>
      </c>
      <c r="H1" s="3" t="s">
        <v>69</v>
      </c>
    </row>
    <row r="2" spans="1:9" ht="60" x14ac:dyDescent="0.25">
      <c r="C2" s="5" t="s">
        <v>1</v>
      </c>
      <c r="D2" s="9" t="s">
        <v>0</v>
      </c>
      <c r="E2" s="9" t="s">
        <v>2</v>
      </c>
      <c r="F2" s="5"/>
      <c r="I2" s="5" t="s">
        <v>90</v>
      </c>
    </row>
    <row r="3" spans="1:9" x14ac:dyDescent="0.25">
      <c r="A3" t="s">
        <v>3</v>
      </c>
      <c r="B3" t="s">
        <v>4</v>
      </c>
      <c r="C3">
        <v>835</v>
      </c>
      <c r="D3" s="8">
        <v>41.7</v>
      </c>
      <c r="E3" s="8">
        <v>41.7</v>
      </c>
      <c r="H3" t="s">
        <v>63</v>
      </c>
      <c r="I3">
        <f>D3+D4</f>
        <v>77.400000000000006</v>
      </c>
    </row>
    <row r="4" spans="1:9" x14ac:dyDescent="0.25">
      <c r="B4" t="s">
        <v>5</v>
      </c>
      <c r="C4">
        <v>715</v>
      </c>
      <c r="D4" s="8">
        <v>35.700000000000003</v>
      </c>
      <c r="E4" s="8">
        <v>77.5</v>
      </c>
      <c r="H4" t="s">
        <v>6</v>
      </c>
      <c r="I4">
        <f>D5</f>
        <v>14.1</v>
      </c>
    </row>
    <row r="5" spans="1:9" x14ac:dyDescent="0.25">
      <c r="B5" t="s">
        <v>6</v>
      </c>
      <c r="C5">
        <v>282</v>
      </c>
      <c r="D5" s="8">
        <v>14.1</v>
      </c>
      <c r="E5" s="8">
        <v>91.6</v>
      </c>
      <c r="H5" t="s">
        <v>64</v>
      </c>
      <c r="I5">
        <f>D6+D7</f>
        <v>8.4</v>
      </c>
    </row>
    <row r="6" spans="1:9" x14ac:dyDescent="0.25">
      <c r="B6" t="s">
        <v>7</v>
      </c>
      <c r="C6">
        <v>152</v>
      </c>
      <c r="D6" s="8">
        <v>7.6</v>
      </c>
      <c r="E6" s="8">
        <v>99.2</v>
      </c>
    </row>
    <row r="7" spans="1:9" x14ac:dyDescent="0.25">
      <c r="B7" t="s">
        <v>8</v>
      </c>
      <c r="C7">
        <v>16</v>
      </c>
      <c r="D7" s="8">
        <v>0.8</v>
      </c>
      <c r="E7" s="8">
        <v>100</v>
      </c>
    </row>
    <row r="8" spans="1:9" x14ac:dyDescent="0.25">
      <c r="B8" t="s">
        <v>9</v>
      </c>
      <c r="C8">
        <v>2000</v>
      </c>
      <c r="D8" s="8">
        <v>100</v>
      </c>
    </row>
    <row r="12" spans="1:9" x14ac:dyDescent="0.25">
      <c r="A12" s="3" t="s">
        <v>76</v>
      </c>
    </row>
    <row r="13" spans="1:9" ht="40" x14ac:dyDescent="0.25">
      <c r="C13" s="5" t="s">
        <v>1</v>
      </c>
      <c r="D13" s="9" t="s">
        <v>0</v>
      </c>
      <c r="E13" s="9" t="s">
        <v>2</v>
      </c>
    </row>
    <row r="14" spans="1:9" x14ac:dyDescent="0.25">
      <c r="A14" t="s">
        <v>3</v>
      </c>
      <c r="B14" t="s">
        <v>10</v>
      </c>
      <c r="C14">
        <v>596</v>
      </c>
      <c r="D14" s="8">
        <v>29.8</v>
      </c>
      <c r="E14" s="8">
        <v>29.8</v>
      </c>
      <c r="H14" t="s">
        <v>66</v>
      </c>
      <c r="I14" s="4">
        <f>D14+D15</f>
        <v>75.2</v>
      </c>
    </row>
    <row r="15" spans="1:9" x14ac:dyDescent="0.25">
      <c r="B15" t="s">
        <v>11</v>
      </c>
      <c r="C15">
        <v>908</v>
      </c>
      <c r="D15" s="8">
        <v>45.4</v>
      </c>
      <c r="E15" s="8">
        <v>75.2</v>
      </c>
      <c r="H15" t="s">
        <v>31</v>
      </c>
      <c r="I15" s="4">
        <f>D16</f>
        <v>17.8</v>
      </c>
    </row>
    <row r="16" spans="1:9" x14ac:dyDescent="0.25">
      <c r="B16" t="s">
        <v>31</v>
      </c>
      <c r="C16">
        <v>356</v>
      </c>
      <c r="D16" s="8">
        <v>17.8</v>
      </c>
      <c r="E16" s="8">
        <v>93</v>
      </c>
      <c r="H16" t="s">
        <v>72</v>
      </c>
      <c r="I16" s="4">
        <f>D17+D18</f>
        <v>7</v>
      </c>
    </row>
    <row r="17" spans="1:9" x14ac:dyDescent="0.25">
      <c r="B17" t="s">
        <v>32</v>
      </c>
      <c r="C17">
        <v>111</v>
      </c>
      <c r="D17" s="8">
        <v>5.6</v>
      </c>
      <c r="E17" s="8">
        <v>98.6</v>
      </c>
    </row>
    <row r="18" spans="1:9" x14ac:dyDescent="0.25">
      <c r="B18" t="s">
        <v>33</v>
      </c>
      <c r="C18">
        <v>28</v>
      </c>
      <c r="D18" s="8">
        <v>1.4</v>
      </c>
      <c r="E18" s="8">
        <v>100</v>
      </c>
    </row>
    <row r="19" spans="1:9" x14ac:dyDescent="0.25">
      <c r="B19" t="s">
        <v>9</v>
      </c>
      <c r="C19">
        <v>2000</v>
      </c>
      <c r="D19" s="8">
        <v>100</v>
      </c>
    </row>
    <row r="23" spans="1:9" x14ac:dyDescent="0.25">
      <c r="A23" s="3" t="s">
        <v>77</v>
      </c>
    </row>
    <row r="24" spans="1:9" ht="40" x14ac:dyDescent="0.25">
      <c r="C24" s="5" t="s">
        <v>1</v>
      </c>
      <c r="D24" s="9" t="s">
        <v>0</v>
      </c>
      <c r="E24" s="9" t="s">
        <v>2</v>
      </c>
    </row>
    <row r="25" spans="1:9" x14ac:dyDescent="0.25">
      <c r="A25" t="s">
        <v>3</v>
      </c>
      <c r="B25" t="s">
        <v>10</v>
      </c>
      <c r="C25">
        <v>349</v>
      </c>
      <c r="D25" s="8">
        <v>17.399999999999999</v>
      </c>
      <c r="E25" s="8">
        <v>17.399999999999999</v>
      </c>
      <c r="H25" t="s">
        <v>66</v>
      </c>
      <c r="I25">
        <f>D25+D26</f>
        <v>58.3</v>
      </c>
    </row>
    <row r="26" spans="1:9" x14ac:dyDescent="0.25">
      <c r="B26" t="s">
        <v>11</v>
      </c>
      <c r="C26">
        <v>819</v>
      </c>
      <c r="D26" s="8">
        <v>40.9</v>
      </c>
      <c r="E26" s="8">
        <v>58.4</v>
      </c>
      <c r="H26" t="s">
        <v>65</v>
      </c>
      <c r="I26">
        <f>D27+D28</f>
        <v>41.7</v>
      </c>
    </row>
    <row r="27" spans="1:9" x14ac:dyDescent="0.25">
      <c r="B27" t="s">
        <v>12</v>
      </c>
      <c r="C27">
        <v>605</v>
      </c>
      <c r="D27" s="8">
        <v>30.3</v>
      </c>
      <c r="E27" s="8">
        <v>88.6</v>
      </c>
    </row>
    <row r="28" spans="1:9" x14ac:dyDescent="0.25">
      <c r="B28" t="s">
        <v>13</v>
      </c>
      <c r="C28">
        <v>227</v>
      </c>
      <c r="D28" s="8">
        <v>11.4</v>
      </c>
      <c r="E28" s="8">
        <v>100</v>
      </c>
    </row>
    <row r="29" spans="1:9" x14ac:dyDescent="0.25">
      <c r="B29" t="s">
        <v>9</v>
      </c>
      <c r="C29">
        <v>2000</v>
      </c>
      <c r="D29" s="8">
        <v>100</v>
      </c>
    </row>
    <row r="33" spans="1:5" x14ac:dyDescent="0.25">
      <c r="A33" s="3" t="s">
        <v>78</v>
      </c>
    </row>
    <row r="34" spans="1:5" ht="40" x14ac:dyDescent="0.25">
      <c r="C34" s="5" t="s">
        <v>1</v>
      </c>
      <c r="D34" s="9" t="s">
        <v>0</v>
      </c>
      <c r="E34" s="9" t="s">
        <v>2</v>
      </c>
    </row>
    <row r="35" spans="1:5" x14ac:dyDescent="0.25">
      <c r="A35" t="s">
        <v>3</v>
      </c>
      <c r="B35" t="s">
        <v>14</v>
      </c>
      <c r="C35">
        <v>1262</v>
      </c>
      <c r="D35" s="8">
        <v>63.1</v>
      </c>
      <c r="E35" s="8">
        <v>63.1</v>
      </c>
    </row>
    <row r="36" spans="1:5" x14ac:dyDescent="0.25">
      <c r="B36" t="s">
        <v>15</v>
      </c>
      <c r="C36">
        <v>592</v>
      </c>
      <c r="D36" s="8">
        <v>29.6</v>
      </c>
      <c r="E36" s="8">
        <v>92.7</v>
      </c>
    </row>
    <row r="37" spans="1:5" x14ac:dyDescent="0.25">
      <c r="B37" t="s">
        <v>16</v>
      </c>
      <c r="C37">
        <v>146</v>
      </c>
      <c r="D37" s="8">
        <v>7.3</v>
      </c>
      <c r="E37" s="8">
        <v>100</v>
      </c>
    </row>
    <row r="38" spans="1:5" x14ac:dyDescent="0.25">
      <c r="B38" t="s">
        <v>9</v>
      </c>
      <c r="C38">
        <v>2000</v>
      </c>
      <c r="D38" s="8">
        <v>100</v>
      </c>
    </row>
    <row r="42" spans="1:5" x14ac:dyDescent="0.25">
      <c r="A42" s="3" t="s">
        <v>79</v>
      </c>
    </row>
    <row r="43" spans="1:5" ht="40" x14ac:dyDescent="0.25">
      <c r="C43" s="5" t="s">
        <v>1</v>
      </c>
      <c r="D43" s="9" t="s">
        <v>0</v>
      </c>
      <c r="E43" s="9" t="s">
        <v>2</v>
      </c>
    </row>
    <row r="44" spans="1:5" x14ac:dyDescent="0.25">
      <c r="A44" t="s">
        <v>3</v>
      </c>
      <c r="B44" t="s">
        <v>27</v>
      </c>
      <c r="C44">
        <v>549</v>
      </c>
      <c r="D44" s="8">
        <v>27.5</v>
      </c>
      <c r="E44" s="8">
        <v>27.5</v>
      </c>
    </row>
    <row r="45" spans="1:5" x14ac:dyDescent="0.25">
      <c r="B45" t="s">
        <v>28</v>
      </c>
      <c r="C45">
        <v>934</v>
      </c>
      <c r="D45" s="8">
        <v>46.7</v>
      </c>
      <c r="E45" s="8">
        <v>74.099999999999994</v>
      </c>
    </row>
    <row r="46" spans="1:5" x14ac:dyDescent="0.25">
      <c r="B46" t="s">
        <v>29</v>
      </c>
      <c r="C46">
        <v>420</v>
      </c>
      <c r="D46" s="8">
        <v>21</v>
      </c>
      <c r="E46" s="8">
        <v>95.2</v>
      </c>
    </row>
    <row r="47" spans="1:5" x14ac:dyDescent="0.25">
      <c r="B47" t="s">
        <v>30</v>
      </c>
      <c r="C47">
        <v>97</v>
      </c>
      <c r="D47" s="8">
        <v>4.8</v>
      </c>
      <c r="E47" s="8">
        <v>100</v>
      </c>
    </row>
    <row r="48" spans="1:5" x14ac:dyDescent="0.25">
      <c r="B48" t="s">
        <v>9</v>
      </c>
      <c r="C48">
        <v>2000</v>
      </c>
      <c r="D48" s="8">
        <v>100</v>
      </c>
    </row>
    <row r="52" spans="1:9" x14ac:dyDescent="0.25">
      <c r="A52" s="3" t="s">
        <v>70</v>
      </c>
    </row>
    <row r="53" spans="1:9" ht="40" x14ac:dyDescent="0.25">
      <c r="C53" s="5" t="s">
        <v>1</v>
      </c>
      <c r="D53" s="9" t="s">
        <v>0</v>
      </c>
      <c r="E53" s="9" t="s">
        <v>2</v>
      </c>
    </row>
    <row r="54" spans="1:9" x14ac:dyDescent="0.25">
      <c r="A54" t="s">
        <v>3</v>
      </c>
      <c r="B54" t="s">
        <v>17</v>
      </c>
      <c r="C54">
        <v>481</v>
      </c>
      <c r="D54" s="8">
        <v>24</v>
      </c>
      <c r="E54" s="8">
        <v>24</v>
      </c>
      <c r="H54" t="s">
        <v>67</v>
      </c>
      <c r="I54">
        <f>D54+D55</f>
        <v>63.4</v>
      </c>
    </row>
    <row r="55" spans="1:9" x14ac:dyDescent="0.25">
      <c r="B55" t="s">
        <v>18</v>
      </c>
      <c r="C55">
        <v>789</v>
      </c>
      <c r="D55" s="8">
        <v>39.4</v>
      </c>
      <c r="E55" s="8">
        <v>63.5</v>
      </c>
      <c r="H55" t="s">
        <v>19</v>
      </c>
      <c r="I55">
        <f>D56</f>
        <v>21.2</v>
      </c>
    </row>
    <row r="56" spans="1:9" x14ac:dyDescent="0.25">
      <c r="B56" t="s">
        <v>19</v>
      </c>
      <c r="C56">
        <v>425</v>
      </c>
      <c r="D56" s="8">
        <v>21.2</v>
      </c>
      <c r="E56" s="8">
        <v>84.7</v>
      </c>
      <c r="H56" t="s">
        <v>68</v>
      </c>
      <c r="I56">
        <f>D57+D58</f>
        <v>15.299999999999999</v>
      </c>
    </row>
    <row r="57" spans="1:9" x14ac:dyDescent="0.25">
      <c r="B57" t="s">
        <v>20</v>
      </c>
      <c r="C57">
        <v>244</v>
      </c>
      <c r="D57" s="8">
        <v>12.2</v>
      </c>
      <c r="E57" s="8">
        <v>96.9</v>
      </c>
    </row>
    <row r="58" spans="1:9" x14ac:dyDescent="0.25">
      <c r="B58" t="s">
        <v>21</v>
      </c>
      <c r="C58">
        <v>62</v>
      </c>
      <c r="D58" s="8">
        <v>3.1</v>
      </c>
      <c r="E58" s="8">
        <v>100</v>
      </c>
    </row>
    <row r="59" spans="1:9" x14ac:dyDescent="0.25">
      <c r="B59" t="s">
        <v>9</v>
      </c>
      <c r="C59">
        <v>2000</v>
      </c>
      <c r="D59" s="8">
        <v>100</v>
      </c>
    </row>
    <row r="63" spans="1:9" x14ac:dyDescent="0.25">
      <c r="A63" s="3" t="s">
        <v>80</v>
      </c>
    </row>
    <row r="64" spans="1:9" ht="40" x14ac:dyDescent="0.25">
      <c r="C64" s="5" t="s">
        <v>1</v>
      </c>
      <c r="D64" s="9" t="s">
        <v>0</v>
      </c>
      <c r="E64" s="9" t="s">
        <v>2</v>
      </c>
    </row>
    <row r="65" spans="1:9" x14ac:dyDescent="0.25">
      <c r="A65" t="s">
        <v>3</v>
      </c>
      <c r="B65" t="s">
        <v>22</v>
      </c>
      <c r="C65">
        <v>982</v>
      </c>
      <c r="D65" s="8">
        <v>49.1</v>
      </c>
      <c r="E65" s="8">
        <v>49.1</v>
      </c>
      <c r="H65" t="s">
        <v>55</v>
      </c>
      <c r="I65" s="4">
        <f>D65+D66</f>
        <v>76</v>
      </c>
    </row>
    <row r="66" spans="1:9" x14ac:dyDescent="0.25">
      <c r="B66" t="s">
        <v>23</v>
      </c>
      <c r="C66">
        <v>539</v>
      </c>
      <c r="D66" s="8">
        <v>26.9</v>
      </c>
      <c r="E66" s="8">
        <v>76</v>
      </c>
      <c r="H66" t="s">
        <v>24</v>
      </c>
      <c r="I66" s="4">
        <f>D67</f>
        <v>11.5</v>
      </c>
    </row>
    <row r="67" spans="1:9" x14ac:dyDescent="0.25">
      <c r="B67" t="s">
        <v>24</v>
      </c>
      <c r="C67">
        <v>229</v>
      </c>
      <c r="D67" s="8">
        <v>11.5</v>
      </c>
      <c r="E67" s="8">
        <v>87.5</v>
      </c>
      <c r="H67" t="s">
        <v>62</v>
      </c>
      <c r="I67" s="4">
        <f>D68+D69</f>
        <v>9.6</v>
      </c>
    </row>
    <row r="68" spans="1:9" x14ac:dyDescent="0.25">
      <c r="B68" t="s">
        <v>25</v>
      </c>
      <c r="C68">
        <v>140</v>
      </c>
      <c r="D68" s="8">
        <v>7</v>
      </c>
      <c r="E68" s="8">
        <v>94.5</v>
      </c>
      <c r="H68" t="s">
        <v>16</v>
      </c>
      <c r="I68" s="4">
        <f>D70</f>
        <v>3</v>
      </c>
    </row>
    <row r="69" spans="1:9" x14ac:dyDescent="0.25">
      <c r="B69" t="s">
        <v>26</v>
      </c>
      <c r="C69">
        <v>51</v>
      </c>
      <c r="D69" s="8">
        <v>2.6</v>
      </c>
      <c r="E69" s="8">
        <v>97</v>
      </c>
      <c r="I69" s="4"/>
    </row>
    <row r="70" spans="1:9" x14ac:dyDescent="0.25">
      <c r="B70" t="s">
        <v>16</v>
      </c>
      <c r="C70">
        <v>59</v>
      </c>
      <c r="D70" s="8">
        <v>3</v>
      </c>
      <c r="E70" s="8">
        <v>100</v>
      </c>
      <c r="I70" s="4"/>
    </row>
    <row r="71" spans="1:9" x14ac:dyDescent="0.25">
      <c r="B71" t="s">
        <v>9</v>
      </c>
      <c r="C71">
        <v>2000</v>
      </c>
      <c r="D71" s="8">
        <v>100</v>
      </c>
      <c r="I71" s="4"/>
    </row>
    <row r="72" spans="1:9" x14ac:dyDescent="0.25">
      <c r="I72" s="4"/>
    </row>
    <row r="73" spans="1:9" x14ac:dyDescent="0.25">
      <c r="I73" s="4"/>
    </row>
    <row r="74" spans="1:9" x14ac:dyDescent="0.25">
      <c r="I74" s="4"/>
    </row>
    <row r="75" spans="1:9" x14ac:dyDescent="0.25">
      <c r="A75" s="3" t="s">
        <v>81</v>
      </c>
      <c r="I75" s="4"/>
    </row>
    <row r="76" spans="1:9" ht="40" x14ac:dyDescent="0.25">
      <c r="C76" s="5" t="s">
        <v>1</v>
      </c>
      <c r="D76" s="9" t="s">
        <v>0</v>
      </c>
      <c r="E76" s="9" t="s">
        <v>2</v>
      </c>
      <c r="I76" s="4"/>
    </row>
    <row r="77" spans="1:9" x14ac:dyDescent="0.25">
      <c r="A77" t="s">
        <v>3</v>
      </c>
      <c r="B77" t="s">
        <v>22</v>
      </c>
      <c r="C77">
        <v>931</v>
      </c>
      <c r="D77" s="8">
        <v>46.6</v>
      </c>
      <c r="E77" s="8">
        <v>46.6</v>
      </c>
      <c r="H77" t="s">
        <v>55</v>
      </c>
      <c r="I77" s="4">
        <f>D77+D78</f>
        <v>73.7</v>
      </c>
    </row>
    <row r="78" spans="1:9" x14ac:dyDescent="0.25">
      <c r="B78" t="s">
        <v>23</v>
      </c>
      <c r="C78">
        <v>542</v>
      </c>
      <c r="D78" s="8">
        <v>27.1</v>
      </c>
      <c r="E78" s="8">
        <v>73.599999999999994</v>
      </c>
      <c r="H78" t="s">
        <v>24</v>
      </c>
      <c r="I78" s="4">
        <f>D79</f>
        <v>11.5</v>
      </c>
    </row>
    <row r="79" spans="1:9" x14ac:dyDescent="0.25">
      <c r="B79" t="s">
        <v>24</v>
      </c>
      <c r="C79">
        <v>231</v>
      </c>
      <c r="D79" s="8">
        <v>11.5</v>
      </c>
      <c r="E79" s="8">
        <v>85.2</v>
      </c>
      <c r="H79" t="s">
        <v>62</v>
      </c>
      <c r="I79" s="4">
        <f>D80+D81</f>
        <v>11.3</v>
      </c>
    </row>
    <row r="80" spans="1:9" x14ac:dyDescent="0.25">
      <c r="B80" t="s">
        <v>25</v>
      </c>
      <c r="C80">
        <v>172</v>
      </c>
      <c r="D80" s="8">
        <v>8.6</v>
      </c>
      <c r="E80" s="8">
        <v>93.7</v>
      </c>
      <c r="H80" t="s">
        <v>16</v>
      </c>
      <c r="I80" s="4">
        <f>D82</f>
        <v>3.6</v>
      </c>
    </row>
    <row r="81" spans="1:9" x14ac:dyDescent="0.25">
      <c r="B81" t="s">
        <v>26</v>
      </c>
      <c r="C81">
        <v>53</v>
      </c>
      <c r="D81" s="8">
        <v>2.7</v>
      </c>
      <c r="E81" s="8">
        <v>96.4</v>
      </c>
      <c r="I81" s="4"/>
    </row>
    <row r="82" spans="1:9" x14ac:dyDescent="0.25">
      <c r="B82" t="s">
        <v>16</v>
      </c>
      <c r="C82">
        <v>72</v>
      </c>
      <c r="D82" s="8">
        <v>3.6</v>
      </c>
      <c r="E82" s="8">
        <v>100</v>
      </c>
      <c r="I82" s="4"/>
    </row>
    <row r="83" spans="1:9" x14ac:dyDescent="0.25">
      <c r="B83" t="s">
        <v>9</v>
      </c>
      <c r="C83">
        <v>2000</v>
      </c>
      <c r="D83" s="8">
        <v>100</v>
      </c>
      <c r="I83" s="4"/>
    </row>
    <row r="84" spans="1:9" x14ac:dyDescent="0.25">
      <c r="I84" s="4"/>
    </row>
    <row r="85" spans="1:9" x14ac:dyDescent="0.25">
      <c r="I85" s="4"/>
    </row>
    <row r="86" spans="1:9" x14ac:dyDescent="0.25">
      <c r="I86" s="4"/>
    </row>
    <row r="87" spans="1:9" x14ac:dyDescent="0.25">
      <c r="A87" s="3" t="s">
        <v>82</v>
      </c>
      <c r="I87" s="4"/>
    </row>
    <row r="88" spans="1:9" ht="40" x14ac:dyDescent="0.25">
      <c r="C88" s="5" t="s">
        <v>1</v>
      </c>
      <c r="D88" s="9" t="s">
        <v>0</v>
      </c>
      <c r="E88" s="9" t="s">
        <v>2</v>
      </c>
      <c r="I88" s="4"/>
    </row>
    <row r="89" spans="1:9" x14ac:dyDescent="0.25">
      <c r="A89" t="s">
        <v>3</v>
      </c>
      <c r="B89" t="s">
        <v>22</v>
      </c>
      <c r="C89">
        <v>830</v>
      </c>
      <c r="D89" s="8">
        <v>41.5</v>
      </c>
      <c r="E89" s="8">
        <v>41.5</v>
      </c>
      <c r="H89" t="s">
        <v>55</v>
      </c>
      <c r="I89" s="4">
        <f>D89+D90</f>
        <v>71.099999999999994</v>
      </c>
    </row>
    <row r="90" spans="1:9" x14ac:dyDescent="0.25">
      <c r="B90" t="s">
        <v>23</v>
      </c>
      <c r="C90">
        <v>592</v>
      </c>
      <c r="D90" s="8">
        <v>29.6</v>
      </c>
      <c r="E90" s="8">
        <v>71.099999999999994</v>
      </c>
      <c r="H90" t="s">
        <v>24</v>
      </c>
      <c r="I90" s="4">
        <f>D91</f>
        <v>12.7</v>
      </c>
    </row>
    <row r="91" spans="1:9" x14ac:dyDescent="0.25">
      <c r="B91" t="s">
        <v>24</v>
      </c>
      <c r="C91">
        <v>253</v>
      </c>
      <c r="D91" s="8">
        <v>12.7</v>
      </c>
      <c r="E91" s="8">
        <v>83.7</v>
      </c>
      <c r="H91" t="s">
        <v>62</v>
      </c>
      <c r="I91" s="4">
        <f>D92+D93</f>
        <v>10.9</v>
      </c>
    </row>
    <row r="92" spans="1:9" x14ac:dyDescent="0.25">
      <c r="B92" t="s">
        <v>25</v>
      </c>
      <c r="C92">
        <v>168</v>
      </c>
      <c r="D92" s="8">
        <v>8.4</v>
      </c>
      <c r="E92" s="8">
        <v>92.2</v>
      </c>
      <c r="H92" t="s">
        <v>16</v>
      </c>
      <c r="I92" s="4">
        <f>D94</f>
        <v>5.4</v>
      </c>
    </row>
    <row r="93" spans="1:9" x14ac:dyDescent="0.25">
      <c r="B93" t="s">
        <v>26</v>
      </c>
      <c r="C93">
        <v>49</v>
      </c>
      <c r="D93" s="8">
        <v>2.5</v>
      </c>
      <c r="E93" s="8">
        <v>94.6</v>
      </c>
    </row>
    <row r="94" spans="1:9" x14ac:dyDescent="0.25">
      <c r="B94" t="s">
        <v>16</v>
      </c>
      <c r="C94">
        <v>108</v>
      </c>
      <c r="D94" s="8">
        <v>5.4</v>
      </c>
      <c r="E94" s="8">
        <v>100</v>
      </c>
    </row>
    <row r="95" spans="1:9" x14ac:dyDescent="0.25">
      <c r="B95" t="s">
        <v>9</v>
      </c>
      <c r="C95">
        <v>2000</v>
      </c>
      <c r="D95" s="8">
        <v>100</v>
      </c>
    </row>
    <row r="98" spans="1:9" x14ac:dyDescent="0.25">
      <c r="A98" s="3" t="s">
        <v>83</v>
      </c>
      <c r="I98" s="4"/>
    </row>
    <row r="99" spans="1:9" ht="40" x14ac:dyDescent="0.25">
      <c r="C99" s="5" t="s">
        <v>1</v>
      </c>
      <c r="D99" s="9" t="s">
        <v>0</v>
      </c>
      <c r="E99" s="9" t="s">
        <v>2</v>
      </c>
      <c r="I99" s="4"/>
    </row>
    <row r="100" spans="1:9" x14ac:dyDescent="0.25">
      <c r="A100" t="s">
        <v>3</v>
      </c>
      <c r="B100" t="s">
        <v>22</v>
      </c>
      <c r="C100">
        <v>485</v>
      </c>
      <c r="D100" s="8">
        <v>24.2</v>
      </c>
      <c r="E100" s="8">
        <v>24.2</v>
      </c>
      <c r="H100" t="s">
        <v>55</v>
      </c>
      <c r="I100" s="4">
        <f>D100+D101</f>
        <v>59.099999999999994</v>
      </c>
    </row>
    <row r="101" spans="1:9" x14ac:dyDescent="0.25">
      <c r="B101" t="s">
        <v>23</v>
      </c>
      <c r="C101">
        <v>698</v>
      </c>
      <c r="D101" s="8">
        <v>34.9</v>
      </c>
      <c r="E101" s="8">
        <v>59.1</v>
      </c>
      <c r="H101" t="s">
        <v>24</v>
      </c>
      <c r="I101" s="4">
        <f>D102</f>
        <v>17.600000000000001</v>
      </c>
    </row>
    <row r="102" spans="1:9" x14ac:dyDescent="0.25">
      <c r="B102" t="s">
        <v>24</v>
      </c>
      <c r="C102">
        <v>352</v>
      </c>
      <c r="D102" s="8">
        <v>17.600000000000001</v>
      </c>
      <c r="E102" s="8">
        <v>76.7</v>
      </c>
      <c r="H102" t="s">
        <v>62</v>
      </c>
      <c r="I102" s="4">
        <f>D103+D104</f>
        <v>20.399999999999999</v>
      </c>
    </row>
    <row r="103" spans="1:9" x14ac:dyDescent="0.25">
      <c r="B103" t="s">
        <v>25</v>
      </c>
      <c r="C103">
        <v>328</v>
      </c>
      <c r="D103" s="8">
        <v>16.399999999999999</v>
      </c>
      <c r="E103" s="8">
        <v>93.1</v>
      </c>
      <c r="H103" t="s">
        <v>16</v>
      </c>
      <c r="I103" s="4">
        <f>D105</f>
        <v>2.9</v>
      </c>
    </row>
    <row r="104" spans="1:9" x14ac:dyDescent="0.25">
      <c r="B104" t="s">
        <v>26</v>
      </c>
      <c r="C104">
        <v>80</v>
      </c>
      <c r="D104" s="8">
        <v>4</v>
      </c>
      <c r="E104" s="8">
        <v>97.1</v>
      </c>
      <c r="I104" s="4"/>
    </row>
    <row r="105" spans="1:9" x14ac:dyDescent="0.25">
      <c r="B105" t="s">
        <v>16</v>
      </c>
      <c r="C105">
        <v>58</v>
      </c>
      <c r="D105" s="8">
        <v>2.9</v>
      </c>
      <c r="E105" s="8">
        <v>100</v>
      </c>
      <c r="I105" s="4"/>
    </row>
    <row r="106" spans="1:9" x14ac:dyDescent="0.25">
      <c r="B106" t="s">
        <v>9</v>
      </c>
      <c r="C106">
        <v>2000</v>
      </c>
      <c r="D106" s="8">
        <v>100</v>
      </c>
      <c r="I106" s="4"/>
    </row>
    <row r="107" spans="1:9" x14ac:dyDescent="0.25">
      <c r="I107" s="4"/>
    </row>
    <row r="108" spans="1:9" x14ac:dyDescent="0.25">
      <c r="I108" s="4"/>
    </row>
    <row r="109" spans="1:9" x14ac:dyDescent="0.25">
      <c r="A109" s="3" t="s">
        <v>84</v>
      </c>
      <c r="I109" s="4"/>
    </row>
    <row r="110" spans="1:9" ht="40" x14ac:dyDescent="0.25">
      <c r="C110" s="5" t="s">
        <v>1</v>
      </c>
      <c r="D110" s="9" t="s">
        <v>0</v>
      </c>
      <c r="E110" s="9" t="s">
        <v>2</v>
      </c>
      <c r="I110" s="4"/>
    </row>
    <row r="111" spans="1:9" x14ac:dyDescent="0.25">
      <c r="A111" t="s">
        <v>3</v>
      </c>
      <c r="B111" t="s">
        <v>22</v>
      </c>
      <c r="C111">
        <v>371</v>
      </c>
      <c r="D111" s="8">
        <v>18.5</v>
      </c>
      <c r="E111" s="8">
        <v>18.5</v>
      </c>
      <c r="H111" t="s">
        <v>55</v>
      </c>
      <c r="I111" s="4">
        <f>D111+D112</f>
        <v>57.1</v>
      </c>
    </row>
    <row r="112" spans="1:9" x14ac:dyDescent="0.25">
      <c r="B112" t="s">
        <v>23</v>
      </c>
      <c r="C112">
        <v>773</v>
      </c>
      <c r="D112" s="8">
        <v>38.6</v>
      </c>
      <c r="E112" s="8">
        <v>57.2</v>
      </c>
      <c r="H112" t="s">
        <v>24</v>
      </c>
      <c r="I112" s="4">
        <f>D113</f>
        <v>17.3</v>
      </c>
    </row>
    <row r="113" spans="1:9" x14ac:dyDescent="0.25">
      <c r="B113" t="s">
        <v>24</v>
      </c>
      <c r="C113">
        <v>346</v>
      </c>
      <c r="D113" s="8">
        <v>17.3</v>
      </c>
      <c r="E113" s="8">
        <v>74.5</v>
      </c>
      <c r="H113" t="s">
        <v>62</v>
      </c>
      <c r="I113" s="4">
        <f>D114+D115</f>
        <v>24.700000000000003</v>
      </c>
    </row>
    <row r="114" spans="1:9" x14ac:dyDescent="0.25">
      <c r="B114" t="s">
        <v>25</v>
      </c>
      <c r="C114">
        <v>412</v>
      </c>
      <c r="D114" s="8">
        <v>20.6</v>
      </c>
      <c r="E114" s="8">
        <v>95.1</v>
      </c>
      <c r="H114" t="s">
        <v>16</v>
      </c>
      <c r="I114" s="4">
        <f>D116</f>
        <v>0.8</v>
      </c>
    </row>
    <row r="115" spans="1:9" x14ac:dyDescent="0.25">
      <c r="B115" t="s">
        <v>26</v>
      </c>
      <c r="C115">
        <v>82</v>
      </c>
      <c r="D115" s="8">
        <v>4.0999999999999996</v>
      </c>
      <c r="E115" s="8">
        <v>99.2</v>
      </c>
      <c r="I115" s="4"/>
    </row>
    <row r="116" spans="1:9" x14ac:dyDescent="0.25">
      <c r="B116" t="s">
        <v>16</v>
      </c>
      <c r="C116">
        <v>16</v>
      </c>
      <c r="D116" s="8">
        <v>0.8</v>
      </c>
      <c r="E116" s="8">
        <v>100</v>
      </c>
      <c r="I116" s="4"/>
    </row>
    <row r="117" spans="1:9" x14ac:dyDescent="0.25">
      <c r="B117" t="s">
        <v>9</v>
      </c>
      <c r="C117">
        <v>2000</v>
      </c>
      <c r="D117" s="8">
        <v>100</v>
      </c>
      <c r="I117" s="4"/>
    </row>
    <row r="118" spans="1:9" x14ac:dyDescent="0.25">
      <c r="I118" s="4"/>
    </row>
    <row r="119" spans="1:9" x14ac:dyDescent="0.25">
      <c r="I119" s="4"/>
    </row>
    <row r="120" spans="1:9" x14ac:dyDescent="0.25">
      <c r="A120" s="3" t="s">
        <v>85</v>
      </c>
      <c r="I120" s="4"/>
    </row>
    <row r="121" spans="1:9" ht="40" x14ac:dyDescent="0.25">
      <c r="C121" s="5" t="s">
        <v>1</v>
      </c>
      <c r="D121" s="9" t="s">
        <v>0</v>
      </c>
      <c r="E121" s="9" t="s">
        <v>2</v>
      </c>
      <c r="I121" s="4"/>
    </row>
    <row r="122" spans="1:9" x14ac:dyDescent="0.25">
      <c r="A122" t="s">
        <v>3</v>
      </c>
      <c r="B122" t="s">
        <v>22</v>
      </c>
      <c r="C122">
        <v>685</v>
      </c>
      <c r="D122" s="8">
        <v>34.200000000000003</v>
      </c>
      <c r="E122" s="8">
        <v>34.200000000000003</v>
      </c>
      <c r="H122" t="s">
        <v>55</v>
      </c>
      <c r="I122" s="4">
        <f>D122+D123</f>
        <v>53.7</v>
      </c>
    </row>
    <row r="123" spans="1:9" x14ac:dyDescent="0.25">
      <c r="B123" t="s">
        <v>23</v>
      </c>
      <c r="C123">
        <v>389</v>
      </c>
      <c r="D123" s="8">
        <v>19.5</v>
      </c>
      <c r="E123" s="8">
        <v>53.7</v>
      </c>
      <c r="H123" t="s">
        <v>24</v>
      </c>
      <c r="I123" s="4">
        <f>D124</f>
        <v>11.6</v>
      </c>
    </row>
    <row r="124" spans="1:9" x14ac:dyDescent="0.25">
      <c r="B124" t="s">
        <v>24</v>
      </c>
      <c r="C124">
        <v>233</v>
      </c>
      <c r="D124" s="8">
        <v>11.6</v>
      </c>
      <c r="E124" s="8">
        <v>65.3</v>
      </c>
      <c r="H124" t="s">
        <v>62</v>
      </c>
      <c r="I124" s="4">
        <f>D125+D126</f>
        <v>7.8</v>
      </c>
    </row>
    <row r="125" spans="1:9" x14ac:dyDescent="0.25">
      <c r="B125" t="s">
        <v>25</v>
      </c>
      <c r="C125">
        <v>110</v>
      </c>
      <c r="D125" s="8">
        <v>5.5</v>
      </c>
      <c r="E125" s="8">
        <v>70.8</v>
      </c>
      <c r="H125" t="s">
        <v>16</v>
      </c>
      <c r="I125" s="4">
        <f>D127</f>
        <v>26.9</v>
      </c>
    </row>
    <row r="126" spans="1:9" x14ac:dyDescent="0.25">
      <c r="B126" t="s">
        <v>26</v>
      </c>
      <c r="C126">
        <v>46</v>
      </c>
      <c r="D126" s="8">
        <v>2.2999999999999998</v>
      </c>
      <c r="E126" s="8">
        <v>73.099999999999994</v>
      </c>
      <c r="I126" s="4"/>
    </row>
    <row r="127" spans="1:9" x14ac:dyDescent="0.25">
      <c r="B127" t="s">
        <v>16</v>
      </c>
      <c r="C127">
        <v>537</v>
      </c>
      <c r="D127" s="8">
        <v>26.9</v>
      </c>
      <c r="E127" s="8">
        <v>100</v>
      </c>
      <c r="I127" s="4"/>
    </row>
    <row r="128" spans="1:9" x14ac:dyDescent="0.25">
      <c r="B128" t="s">
        <v>9</v>
      </c>
      <c r="C128">
        <v>2000</v>
      </c>
      <c r="D128" s="8">
        <v>100</v>
      </c>
      <c r="I128" s="4"/>
    </row>
    <row r="129" spans="1:9" x14ac:dyDescent="0.25">
      <c r="I129" s="4"/>
    </row>
    <row r="130" spans="1:9" x14ac:dyDescent="0.25">
      <c r="I130" s="4"/>
    </row>
    <row r="131" spans="1:9" x14ac:dyDescent="0.25">
      <c r="A131" s="3"/>
    </row>
    <row r="132" spans="1:9" x14ac:dyDescent="0.25">
      <c r="C132" s="5"/>
      <c r="D132" s="9"/>
      <c r="E132" s="9"/>
    </row>
    <row r="141" spans="1:9" x14ac:dyDescent="0.25">
      <c r="A141" s="3"/>
    </row>
    <row r="142" spans="1:9" x14ac:dyDescent="0.25">
      <c r="C142" s="5"/>
      <c r="D142" s="9"/>
      <c r="E142" s="9"/>
    </row>
    <row r="143" spans="1:9" x14ac:dyDescent="0.25">
      <c r="I143" s="4"/>
    </row>
    <row r="144" spans="1:9" x14ac:dyDescent="0.25">
      <c r="I144" s="4"/>
    </row>
    <row r="145" spans="9:9" x14ac:dyDescent="0.25">
      <c r="I145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11FB-A824-7041-A43B-A6A311659103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61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830</v>
      </c>
      <c r="D5">
        <v>254</v>
      </c>
      <c r="E5">
        <v>270</v>
      </c>
      <c r="F5">
        <v>206</v>
      </c>
      <c r="G5">
        <v>100</v>
      </c>
    </row>
    <row r="6" spans="1:20" x14ac:dyDescent="0.25">
      <c r="B6" t="s">
        <v>23</v>
      </c>
      <c r="C6">
        <v>592</v>
      </c>
      <c r="D6">
        <v>184</v>
      </c>
      <c r="E6">
        <v>186</v>
      </c>
      <c r="F6">
        <v>168</v>
      </c>
      <c r="G6">
        <v>54</v>
      </c>
    </row>
    <row r="7" spans="1:20" x14ac:dyDescent="0.25">
      <c r="B7" t="s">
        <v>24</v>
      </c>
      <c r="C7">
        <v>252</v>
      </c>
      <c r="D7">
        <v>67</v>
      </c>
      <c r="E7">
        <v>80</v>
      </c>
      <c r="F7">
        <v>68</v>
      </c>
      <c r="G7">
        <v>37</v>
      </c>
    </row>
    <row r="8" spans="1:20" x14ac:dyDescent="0.25">
      <c r="B8" t="s">
        <v>25</v>
      </c>
      <c r="C8">
        <v>169</v>
      </c>
      <c r="D8">
        <v>46</v>
      </c>
      <c r="E8">
        <v>45</v>
      </c>
      <c r="F8">
        <v>64</v>
      </c>
      <c r="G8">
        <v>14</v>
      </c>
    </row>
    <row r="9" spans="1:20" x14ac:dyDescent="0.25">
      <c r="B9" t="s">
        <v>26</v>
      </c>
      <c r="C9">
        <v>49</v>
      </c>
      <c r="D9">
        <v>17</v>
      </c>
      <c r="E9">
        <v>6</v>
      </c>
      <c r="F9">
        <v>23</v>
      </c>
      <c r="G9">
        <v>3</v>
      </c>
    </row>
    <row r="10" spans="1:20" x14ac:dyDescent="0.25">
      <c r="B10" t="s">
        <v>16</v>
      </c>
      <c r="C10">
        <v>108</v>
      </c>
      <c r="D10">
        <v>31</v>
      </c>
      <c r="E10">
        <v>37</v>
      </c>
      <c r="F10">
        <v>25</v>
      </c>
      <c r="G10">
        <v>15</v>
      </c>
    </row>
    <row r="11" spans="1:20" x14ac:dyDescent="0.25">
      <c r="B11" t="s">
        <v>9</v>
      </c>
      <c r="C11">
        <v>2000</v>
      </c>
      <c r="D11">
        <v>599</v>
      </c>
      <c r="E11">
        <v>624</v>
      </c>
      <c r="F11">
        <v>554</v>
      </c>
      <c r="G11">
        <v>223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0.71099999999999997</v>
      </c>
      <c r="D16" s="1">
        <f>(D5+D6)/D11</f>
        <v>0.73121869782971616</v>
      </c>
      <c r="E16" s="1">
        <f>(E5+E6)/E11</f>
        <v>0.73076923076923073</v>
      </c>
      <c r="F16" s="1">
        <f>(F5+F6)/F11</f>
        <v>0.67509025270758127</v>
      </c>
      <c r="G16" s="1">
        <f>(G5+G6)/G11</f>
        <v>0.6905829596412556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2.81927259120976</v>
      </c>
      <c r="R16">
        <v>2.8441775178395439</v>
      </c>
      <c r="S16">
        <v>3.500769220013666</v>
      </c>
      <c r="T16">
        <v>4.1963622961486982</v>
      </c>
    </row>
    <row r="17" spans="2:20" x14ac:dyDescent="0.25">
      <c r="B17" t="s">
        <v>24</v>
      </c>
      <c r="C17" s="1">
        <f>C7/C11</f>
        <v>0.126</v>
      </c>
      <c r="D17" s="1">
        <f>D7/D11</f>
        <v>0.11185308848080133</v>
      </c>
      <c r="E17" s="1">
        <f>E7/E11</f>
        <v>0.12820512820512819</v>
      </c>
      <c r="F17" s="1">
        <f>F7/F11</f>
        <v>0.12274368231046931</v>
      </c>
      <c r="G17" s="1">
        <f>G7/G11</f>
        <v>0.16591928251121077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2.8992720948844628</v>
      </c>
      <c r="R17">
        <v>3.499876463144787</v>
      </c>
      <c r="S17">
        <v>3.1609892625364702</v>
      </c>
      <c r="T17">
        <v>5.9019256583608533</v>
      </c>
    </row>
    <row r="18" spans="2:20" x14ac:dyDescent="0.25">
      <c r="B18" t="s">
        <v>56</v>
      </c>
      <c r="C18" s="1">
        <f>(C8+C9)/C11</f>
        <v>0.109</v>
      </c>
      <c r="D18" s="1">
        <f>(D8+D9)/D11</f>
        <v>0.10517529215358931</v>
      </c>
      <c r="E18" s="1">
        <f>(E8+E9)/E11</f>
        <v>8.1730769230769232E-2</v>
      </c>
      <c r="F18" s="1">
        <f>(F8+F9)/F11</f>
        <v>0.15703971119133575</v>
      </c>
      <c r="G18" s="1">
        <f>(G8+G9)/G11</f>
        <v>7.623318385650224E-2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4.0698173222352647</v>
      </c>
      <c r="R18">
        <v>4.6313200015459186</v>
      </c>
      <c r="S18">
        <v>4.5096848293271146</v>
      </c>
      <c r="T18">
        <v>7.3214461171813268</v>
      </c>
    </row>
    <row r="19" spans="2:20" x14ac:dyDescent="0.25">
      <c r="B19" t="s">
        <v>16</v>
      </c>
      <c r="C19" s="1">
        <f>C10/C11</f>
        <v>5.3999999999999999E-2</v>
      </c>
      <c r="D19" s="1">
        <f>D10/D11</f>
        <v>5.1752921535893157E-2</v>
      </c>
      <c r="E19" s="1">
        <f>E10/E11</f>
        <v>5.9294871794871792E-2</v>
      </c>
      <c r="F19" s="1">
        <f>F10/F11</f>
        <v>4.5126353790613721E-2</v>
      </c>
      <c r="G19" s="1">
        <f>G10/G11</f>
        <v>6.726457399103139E-2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2.023079794623706</v>
      </c>
      <c r="R19">
        <v>2.4650293394339529</v>
      </c>
      <c r="S19">
        <v>2.004564524453833</v>
      </c>
      <c r="T19">
        <v>3.969864402909256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6F7A-D117-7348-85F3-81D780EF03AE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58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485</v>
      </c>
      <c r="D5">
        <v>145</v>
      </c>
      <c r="E5">
        <v>164</v>
      </c>
      <c r="F5">
        <v>103</v>
      </c>
      <c r="G5">
        <v>73</v>
      </c>
    </row>
    <row r="6" spans="1:20" x14ac:dyDescent="0.25">
      <c r="B6" t="s">
        <v>23</v>
      </c>
      <c r="C6">
        <v>699</v>
      </c>
      <c r="D6">
        <v>236</v>
      </c>
      <c r="E6">
        <v>204</v>
      </c>
      <c r="F6">
        <v>184</v>
      </c>
      <c r="G6">
        <v>75</v>
      </c>
    </row>
    <row r="7" spans="1:20" x14ac:dyDescent="0.25">
      <c r="B7" t="s">
        <v>24</v>
      </c>
      <c r="C7">
        <v>352</v>
      </c>
      <c r="D7">
        <v>98</v>
      </c>
      <c r="E7">
        <v>112</v>
      </c>
      <c r="F7">
        <v>103</v>
      </c>
      <c r="G7">
        <v>39</v>
      </c>
    </row>
    <row r="8" spans="1:20" x14ac:dyDescent="0.25">
      <c r="B8" t="s">
        <v>25</v>
      </c>
      <c r="C8">
        <v>328</v>
      </c>
      <c r="D8">
        <v>83</v>
      </c>
      <c r="E8">
        <v>91</v>
      </c>
      <c r="F8">
        <v>132</v>
      </c>
      <c r="G8">
        <v>22</v>
      </c>
    </row>
    <row r="9" spans="1:20" x14ac:dyDescent="0.25">
      <c r="B9" t="s">
        <v>26</v>
      </c>
      <c r="C9">
        <v>80</v>
      </c>
      <c r="D9">
        <v>25</v>
      </c>
      <c r="E9">
        <v>26</v>
      </c>
      <c r="F9">
        <v>25</v>
      </c>
      <c r="G9">
        <v>4</v>
      </c>
    </row>
    <row r="10" spans="1:20" x14ac:dyDescent="0.25">
      <c r="B10" t="s">
        <v>16</v>
      </c>
      <c r="C10">
        <v>57</v>
      </c>
      <c r="D10">
        <v>13</v>
      </c>
      <c r="E10">
        <v>26</v>
      </c>
      <c r="F10">
        <v>7</v>
      </c>
      <c r="G10">
        <v>11</v>
      </c>
    </row>
    <row r="11" spans="1:20" x14ac:dyDescent="0.25">
      <c r="B11" t="s">
        <v>9</v>
      </c>
      <c r="C11">
        <v>2001</v>
      </c>
      <c r="D11">
        <v>600</v>
      </c>
      <c r="E11">
        <v>623</v>
      </c>
      <c r="F11">
        <v>554</v>
      </c>
      <c r="G11">
        <v>224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0.59170414792603698</v>
      </c>
      <c r="D16" s="1">
        <f>(D5+D6)/D11</f>
        <v>0.63500000000000001</v>
      </c>
      <c r="E16" s="1">
        <f>(E5+E6)/E11</f>
        <v>0.5906902086677368</v>
      </c>
      <c r="F16" s="1">
        <f>(F5+F6)/F11</f>
        <v>0.51805054151624552</v>
      </c>
      <c r="G16" s="1">
        <f>(G5+G6)/G11</f>
        <v>0.6607142857142857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3.5296185647555331</v>
      </c>
      <c r="R16">
        <v>4.0787931690729202</v>
      </c>
      <c r="S16">
        <v>4.3374846287251669</v>
      </c>
      <c r="T16">
        <v>5.022618471773507</v>
      </c>
    </row>
    <row r="17" spans="2:20" x14ac:dyDescent="0.25">
      <c r="B17" t="s">
        <v>24</v>
      </c>
      <c r="C17" s="1">
        <f>C7/C11</f>
        <v>0.175912043978011</v>
      </c>
      <c r="D17" s="1">
        <f>D7/D11</f>
        <v>0.16333333333333333</v>
      </c>
      <c r="E17" s="1">
        <f>E7/E11</f>
        <v>0.1797752808988764</v>
      </c>
      <c r="F17" s="1">
        <f>F7/F11</f>
        <v>0.18592057761732853</v>
      </c>
      <c r="G17" s="1">
        <f>G7/G11</f>
        <v>0.17410714285714285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3.387522265402878</v>
      </c>
      <c r="R17">
        <v>4.0169137325185522</v>
      </c>
      <c r="S17">
        <v>3.745799468744945</v>
      </c>
      <c r="T17">
        <v>6.0263903898234297</v>
      </c>
    </row>
    <row r="18" spans="2:20" x14ac:dyDescent="0.25">
      <c r="B18" t="s">
        <v>56</v>
      </c>
      <c r="C18" s="1">
        <f>(C8+C9)/C11</f>
        <v>0.20389805097451275</v>
      </c>
      <c r="D18" s="1">
        <f>(D8+D9)/D11</f>
        <v>0.18</v>
      </c>
      <c r="E18" s="1">
        <f>(E8+E9)/E11</f>
        <v>0.18780096308186195</v>
      </c>
      <c r="F18" s="1">
        <f>(F8+F9)/F11</f>
        <v>0.28339350180505413</v>
      </c>
      <c r="G18" s="1">
        <f>(G8+G9)/G11</f>
        <v>0.11607142857142858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4.4171673736325996</v>
      </c>
      <c r="R18">
        <v>5.1408466168050628</v>
      </c>
      <c r="S18">
        <v>4.8106718801860726</v>
      </c>
      <c r="T18">
        <v>7.4872879976444233</v>
      </c>
    </row>
    <row r="19" spans="2:20" x14ac:dyDescent="0.25">
      <c r="B19" t="s">
        <v>16</v>
      </c>
      <c r="C19" s="1">
        <f>C10/C11</f>
        <v>2.8485757121439279E-2</v>
      </c>
      <c r="D19" s="1">
        <f>D10/D11</f>
        <v>2.1666666666666667E-2</v>
      </c>
      <c r="E19" s="1">
        <f>E10/E11</f>
        <v>4.1733547351524881E-2</v>
      </c>
      <c r="F19" s="1">
        <f>F10/F11</f>
        <v>1.263537906137184E-2</v>
      </c>
      <c r="G19" s="1">
        <f>G10/G11</f>
        <v>4.9107142857142856E-2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1.3387514740132691</v>
      </c>
      <c r="R19">
        <v>2.1062982981754468</v>
      </c>
      <c r="S19">
        <v>1.110435482158332</v>
      </c>
      <c r="T19">
        <v>3.4132962997567282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2165-F431-B840-8F0C-45800F34446B}">
  <dimension ref="A1:T19"/>
  <sheetViews>
    <sheetView topLeftCell="A4"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57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371</v>
      </c>
      <c r="D5">
        <v>139</v>
      </c>
      <c r="E5">
        <v>115</v>
      </c>
      <c r="F5">
        <v>63</v>
      </c>
      <c r="G5">
        <v>54</v>
      </c>
    </row>
    <row r="6" spans="1:20" x14ac:dyDescent="0.25">
      <c r="B6" t="s">
        <v>23</v>
      </c>
      <c r="C6">
        <v>773</v>
      </c>
      <c r="D6">
        <v>255</v>
      </c>
      <c r="E6">
        <v>243</v>
      </c>
      <c r="F6">
        <v>193</v>
      </c>
      <c r="G6">
        <v>82</v>
      </c>
    </row>
    <row r="7" spans="1:20" x14ac:dyDescent="0.25">
      <c r="B7" t="s">
        <v>24</v>
      </c>
      <c r="C7">
        <v>346</v>
      </c>
      <c r="D7">
        <v>78</v>
      </c>
      <c r="E7">
        <v>117</v>
      </c>
      <c r="F7">
        <v>107</v>
      </c>
      <c r="G7">
        <v>44</v>
      </c>
    </row>
    <row r="8" spans="1:20" x14ac:dyDescent="0.25">
      <c r="B8" t="s">
        <v>25</v>
      </c>
      <c r="C8">
        <v>412</v>
      </c>
      <c r="D8">
        <v>95</v>
      </c>
      <c r="E8">
        <v>123</v>
      </c>
      <c r="F8">
        <v>162</v>
      </c>
      <c r="G8">
        <v>32</v>
      </c>
    </row>
    <row r="9" spans="1:20" x14ac:dyDescent="0.25">
      <c r="B9" t="s">
        <v>26</v>
      </c>
      <c r="C9">
        <v>82</v>
      </c>
      <c r="D9">
        <v>30</v>
      </c>
      <c r="E9">
        <v>17</v>
      </c>
      <c r="F9">
        <v>27</v>
      </c>
      <c r="G9">
        <v>8</v>
      </c>
    </row>
    <row r="10" spans="1:20" x14ac:dyDescent="0.25">
      <c r="B10" t="s">
        <v>16</v>
      </c>
      <c r="C10">
        <v>15</v>
      </c>
      <c r="D10">
        <v>2</v>
      </c>
      <c r="E10">
        <v>7</v>
      </c>
      <c r="F10">
        <v>3</v>
      </c>
      <c r="G10">
        <v>3</v>
      </c>
    </row>
    <row r="11" spans="1:20" x14ac:dyDescent="0.25">
      <c r="B11" t="s">
        <v>9</v>
      </c>
      <c r="C11">
        <v>1999</v>
      </c>
      <c r="D11">
        <v>599</v>
      </c>
      <c r="E11">
        <v>622</v>
      </c>
      <c r="F11">
        <v>555</v>
      </c>
      <c r="G11">
        <v>223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0.5722861430715358</v>
      </c>
      <c r="D16" s="1">
        <f>(D5+D6)/D11</f>
        <v>0.65776293823038401</v>
      </c>
      <c r="E16" s="1">
        <f>(E5+E6)/E11</f>
        <v>0.57556270096463025</v>
      </c>
      <c r="F16" s="1">
        <f>(F5+F6)/F11</f>
        <v>0.46126126126126127</v>
      </c>
      <c r="G16" s="1">
        <f>(G5+G6)/G11</f>
        <v>0.60986547085201792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3.7288064747776208</v>
      </c>
      <c r="R16">
        <v>4.3663158464901279</v>
      </c>
      <c r="S16">
        <v>4.5604688803537874</v>
      </c>
      <c r="T16">
        <v>6.0674306337459436</v>
      </c>
    </row>
    <row r="17" spans="2:20" x14ac:dyDescent="0.25">
      <c r="B17" t="s">
        <v>24</v>
      </c>
      <c r="C17" s="1">
        <f>C7/C11</f>
        <v>0.17308654327163581</v>
      </c>
      <c r="D17" s="1">
        <f>D7/D11</f>
        <v>0.1302170283806344</v>
      </c>
      <c r="E17" s="1">
        <f>E7/E11</f>
        <v>0.18810289389067525</v>
      </c>
      <c r="F17" s="1">
        <f>F7/F11</f>
        <v>0.19279279279279279</v>
      </c>
      <c r="G17" s="1">
        <f>G7/G11</f>
        <v>0.19730941704035873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3.093824085798369</v>
      </c>
      <c r="R17">
        <v>4.0870097256791267</v>
      </c>
      <c r="S17">
        <v>3.7948242279441931</v>
      </c>
      <c r="T17">
        <v>6.2843582711745309</v>
      </c>
    </row>
    <row r="18" spans="2:20" x14ac:dyDescent="0.25">
      <c r="B18" t="s">
        <v>56</v>
      </c>
      <c r="C18" s="1">
        <f>(C8+C9)/C11</f>
        <v>0.24712356178089045</v>
      </c>
      <c r="D18" s="1">
        <f>(D8+D9)/D11</f>
        <v>0.20868113522537562</v>
      </c>
      <c r="E18" s="1">
        <f>(E8+E9)/E11</f>
        <v>0.22508038585209003</v>
      </c>
      <c r="F18" s="1">
        <f>(F8+F9)/F11</f>
        <v>0.34054054054054056</v>
      </c>
      <c r="G18" s="1">
        <f>(G8+G9)/G11</f>
        <v>0.17937219730941703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4.3561326419620769</v>
      </c>
      <c r="R18">
        <v>5.1680766159292491</v>
      </c>
      <c r="S18">
        <v>4.799867716831848</v>
      </c>
      <c r="T18">
        <v>7.7166567106311419</v>
      </c>
    </row>
    <row r="19" spans="2:20" x14ac:dyDescent="0.25">
      <c r="B19" t="s">
        <v>16</v>
      </c>
      <c r="C19" s="1">
        <f>C10/C11</f>
        <v>7.5037518759379692E-3</v>
      </c>
      <c r="D19" s="1">
        <f>D10/D11</f>
        <v>3.3388981636060101E-3</v>
      </c>
      <c r="E19" s="1">
        <f>E10/E11</f>
        <v>1.1254019292604502E-2</v>
      </c>
      <c r="F19" s="1">
        <f>F10/F11</f>
        <v>5.4054054054054057E-3</v>
      </c>
      <c r="G19" s="1">
        <f>G10/G11</f>
        <v>1.3452914798206279E-2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0.56375390508398238</v>
      </c>
      <c r="R19">
        <v>1.1356679287443621</v>
      </c>
      <c r="S19">
        <v>0.69932903566954396</v>
      </c>
      <c r="T19">
        <v>1.9049951544533159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2743-CE69-1948-BB03-A75D2F8B5D77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59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685</v>
      </c>
      <c r="D5">
        <v>255</v>
      </c>
      <c r="E5">
        <v>210</v>
      </c>
      <c r="F5">
        <v>135</v>
      </c>
      <c r="G5">
        <v>85</v>
      </c>
    </row>
    <row r="6" spans="1:20" x14ac:dyDescent="0.25">
      <c r="B6" t="s">
        <v>23</v>
      </c>
      <c r="C6">
        <v>389</v>
      </c>
      <c r="D6">
        <v>119</v>
      </c>
      <c r="E6">
        <v>115</v>
      </c>
      <c r="F6">
        <v>116</v>
      </c>
      <c r="G6">
        <v>39</v>
      </c>
    </row>
    <row r="7" spans="1:20" x14ac:dyDescent="0.25">
      <c r="B7" t="s">
        <v>24</v>
      </c>
      <c r="C7">
        <v>233</v>
      </c>
      <c r="D7">
        <v>46</v>
      </c>
      <c r="E7">
        <v>83</v>
      </c>
      <c r="F7">
        <v>66</v>
      </c>
      <c r="G7">
        <v>38</v>
      </c>
    </row>
    <row r="8" spans="1:20" x14ac:dyDescent="0.25">
      <c r="B8" t="s">
        <v>25</v>
      </c>
      <c r="C8">
        <v>109</v>
      </c>
      <c r="D8">
        <v>31</v>
      </c>
      <c r="E8">
        <v>29</v>
      </c>
      <c r="F8">
        <v>42</v>
      </c>
      <c r="G8">
        <v>7</v>
      </c>
    </row>
    <row r="9" spans="1:20" x14ac:dyDescent="0.25">
      <c r="B9" t="s">
        <v>26</v>
      </c>
      <c r="C9">
        <v>46</v>
      </c>
      <c r="D9">
        <v>25</v>
      </c>
      <c r="E9">
        <v>5</v>
      </c>
      <c r="F9">
        <v>14</v>
      </c>
      <c r="G9">
        <v>2</v>
      </c>
    </row>
    <row r="10" spans="1:20" x14ac:dyDescent="0.25">
      <c r="B10" t="s">
        <v>16</v>
      </c>
      <c r="C10">
        <v>538</v>
      </c>
      <c r="D10">
        <v>125</v>
      </c>
      <c r="E10">
        <v>180</v>
      </c>
      <c r="F10">
        <v>181</v>
      </c>
      <c r="G10">
        <v>52</v>
      </c>
    </row>
    <row r="11" spans="1:20" x14ac:dyDescent="0.25">
      <c r="B11" t="s">
        <v>9</v>
      </c>
      <c r="C11">
        <v>2000</v>
      </c>
      <c r="D11">
        <v>601</v>
      </c>
      <c r="E11">
        <v>622</v>
      </c>
      <c r="F11">
        <v>554</v>
      </c>
      <c r="G11">
        <v>223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0.53700000000000003</v>
      </c>
      <c r="D16" s="1">
        <f>(D5+D6)/D11</f>
        <v>0.62229617304492513</v>
      </c>
      <c r="E16" s="1">
        <f>(E5+E6)/E11</f>
        <v>0.522508038585209</v>
      </c>
      <c r="F16" s="1">
        <f>(F5+F6)/F11</f>
        <v>0.45306859205776173</v>
      </c>
      <c r="G16" s="1">
        <f>(G5+G6)/G11</f>
        <v>0.55605381165919288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2.665506187488941</v>
      </c>
      <c r="R16">
        <v>2.3864646203231792</v>
      </c>
      <c r="S16">
        <v>2.903987687854324</v>
      </c>
      <c r="T16">
        <v>3.2083459006716319</v>
      </c>
    </row>
    <row r="17" spans="2:20" x14ac:dyDescent="0.25">
      <c r="B17" t="s">
        <v>24</v>
      </c>
      <c r="C17" s="1">
        <f>C7/C11</f>
        <v>0.11650000000000001</v>
      </c>
      <c r="D17" s="1">
        <f>D7/D11</f>
        <v>7.6539101497504161E-2</v>
      </c>
      <c r="E17" s="1">
        <f>E7/E11</f>
        <v>0.13344051446945338</v>
      </c>
      <c r="F17" s="1">
        <f>F7/F11</f>
        <v>0.11913357400722022</v>
      </c>
      <c r="G17" s="1">
        <f>G7/G11</f>
        <v>0.17040358744394618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2.430002912895493</v>
      </c>
      <c r="R17">
        <v>3.5586436022600179</v>
      </c>
      <c r="S17">
        <v>3.1090929598841641</v>
      </c>
      <c r="T17">
        <v>5.9629332744024186</v>
      </c>
    </row>
    <row r="18" spans="2:20" x14ac:dyDescent="0.25">
      <c r="B18" t="s">
        <v>56</v>
      </c>
      <c r="C18" s="1">
        <f>(C8+C9)/C11</f>
        <v>7.7499999999999999E-2</v>
      </c>
      <c r="D18" s="1">
        <f>(D8+D9)/D11</f>
        <v>9.3178036605657238E-2</v>
      </c>
      <c r="E18" s="1">
        <f>(E8+E9)/E11</f>
        <v>5.4662379421221867E-2</v>
      </c>
      <c r="F18" s="1">
        <f>(F8+F9)/F11</f>
        <v>0.10108303249097472</v>
      </c>
      <c r="G18" s="1">
        <f>(G8+G9)/G11</f>
        <v>4.0358744394618833E-2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4.445765025176156</v>
      </c>
      <c r="R18">
        <v>5.2210395188001382</v>
      </c>
      <c r="S18">
        <v>4.7925371033160351</v>
      </c>
      <c r="T18">
        <v>7.861859368877937</v>
      </c>
    </row>
    <row r="19" spans="2:20" x14ac:dyDescent="0.25">
      <c r="B19" t="s">
        <v>16</v>
      </c>
      <c r="C19" s="1">
        <f>C10/C11</f>
        <v>0.26900000000000002</v>
      </c>
      <c r="D19" s="1">
        <f>D10/D11</f>
        <v>0.20798668885191349</v>
      </c>
      <c r="E19" s="1">
        <f>E10/E11</f>
        <v>0.28938906752411575</v>
      </c>
      <c r="F19" s="1">
        <f>F10/F11</f>
        <v>0.3267148014440433</v>
      </c>
      <c r="G19" s="1">
        <f>G10/G11</f>
        <v>0.23318385650224216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3.7235130701153381</v>
      </c>
      <c r="R19">
        <v>4.7351557975196528</v>
      </c>
      <c r="S19">
        <v>4.5168289835630748</v>
      </c>
      <c r="T19">
        <v>6.6668984985145716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3AD0-9616-3345-B44D-48D2A6DC7EAF}">
  <dimension ref="A1:E99"/>
  <sheetViews>
    <sheetView workbookViewId="0">
      <selection activeCell="A2" sqref="A2"/>
    </sheetView>
  </sheetViews>
  <sheetFormatPr baseColWidth="10" defaultRowHeight="19" x14ac:dyDescent="0.25"/>
  <cols>
    <col min="2" max="2" width="24.85546875" customWidth="1"/>
    <col min="4" max="5" width="10.7109375" style="8"/>
  </cols>
  <sheetData>
    <row r="1" spans="1:5" x14ac:dyDescent="0.25">
      <c r="A1" s="3" t="s">
        <v>137</v>
      </c>
    </row>
    <row r="2" spans="1:5" ht="40" x14ac:dyDescent="0.25">
      <c r="C2" s="5" t="s">
        <v>1</v>
      </c>
      <c r="D2" s="9" t="s">
        <v>0</v>
      </c>
      <c r="E2" s="9" t="s">
        <v>2</v>
      </c>
    </row>
    <row r="3" spans="1:5" x14ac:dyDescent="0.25">
      <c r="A3" t="s">
        <v>3</v>
      </c>
      <c r="B3" t="s">
        <v>37</v>
      </c>
      <c r="C3">
        <v>599</v>
      </c>
      <c r="D3" s="8">
        <v>30</v>
      </c>
      <c r="E3" s="8">
        <v>30</v>
      </c>
    </row>
    <row r="4" spans="1:5" x14ac:dyDescent="0.25">
      <c r="B4" t="s">
        <v>38</v>
      </c>
      <c r="C4">
        <v>623</v>
      </c>
      <c r="D4" s="8">
        <v>31.2</v>
      </c>
      <c r="E4" s="8">
        <v>61.1</v>
      </c>
    </row>
    <row r="5" spans="1:5" x14ac:dyDescent="0.25">
      <c r="B5" t="s">
        <v>39</v>
      </c>
      <c r="C5">
        <v>554</v>
      </c>
      <c r="D5" s="8">
        <v>27.7</v>
      </c>
      <c r="E5" s="8">
        <v>88.8</v>
      </c>
    </row>
    <row r="6" spans="1:5" x14ac:dyDescent="0.25">
      <c r="B6" t="s">
        <v>129</v>
      </c>
      <c r="C6">
        <v>223</v>
      </c>
      <c r="D6" s="8">
        <v>11.2</v>
      </c>
      <c r="E6" s="8">
        <v>100</v>
      </c>
    </row>
    <row r="7" spans="1:5" x14ac:dyDescent="0.25">
      <c r="B7" t="s">
        <v>9</v>
      </c>
      <c r="C7">
        <v>2000</v>
      </c>
      <c r="D7" s="8">
        <v>100</v>
      </c>
    </row>
    <row r="11" spans="1:5" x14ac:dyDescent="0.25">
      <c r="A11" s="3" t="s">
        <v>130</v>
      </c>
    </row>
    <row r="12" spans="1:5" ht="40" x14ac:dyDescent="0.25">
      <c r="C12" s="5" t="s">
        <v>1</v>
      </c>
      <c r="D12" s="9" t="s">
        <v>0</v>
      </c>
      <c r="E12" s="9" t="s">
        <v>2</v>
      </c>
    </row>
    <row r="13" spans="1:5" x14ac:dyDescent="0.25">
      <c r="A13" t="s">
        <v>3</v>
      </c>
      <c r="B13" t="s">
        <v>131</v>
      </c>
      <c r="C13">
        <v>220</v>
      </c>
      <c r="D13" s="8">
        <v>11</v>
      </c>
      <c r="E13" s="8">
        <v>11</v>
      </c>
    </row>
    <row r="14" spans="1:5" x14ac:dyDescent="0.25">
      <c r="B14" t="s">
        <v>132</v>
      </c>
      <c r="C14">
        <v>308</v>
      </c>
      <c r="D14" s="8">
        <v>15.4</v>
      </c>
      <c r="E14" s="8">
        <v>26.4</v>
      </c>
    </row>
    <row r="15" spans="1:5" x14ac:dyDescent="0.25">
      <c r="B15" t="s">
        <v>133</v>
      </c>
      <c r="C15">
        <v>665</v>
      </c>
      <c r="D15" s="8">
        <v>33.299999999999997</v>
      </c>
      <c r="E15" s="8">
        <v>59.7</v>
      </c>
    </row>
    <row r="16" spans="1:5" x14ac:dyDescent="0.25">
      <c r="B16" t="s">
        <v>134</v>
      </c>
      <c r="C16">
        <v>390</v>
      </c>
      <c r="D16" s="8">
        <v>19.5</v>
      </c>
      <c r="E16" s="8">
        <v>79.2</v>
      </c>
    </row>
    <row r="17" spans="1:5" x14ac:dyDescent="0.25">
      <c r="B17" t="s">
        <v>135</v>
      </c>
      <c r="C17">
        <v>187</v>
      </c>
      <c r="D17" s="8">
        <v>9.3000000000000007</v>
      </c>
      <c r="E17" s="8">
        <v>88.6</v>
      </c>
    </row>
    <row r="18" spans="1:5" x14ac:dyDescent="0.25">
      <c r="B18" t="s">
        <v>16</v>
      </c>
      <c r="C18">
        <v>229</v>
      </c>
      <c r="D18" s="8">
        <v>11.4</v>
      </c>
      <c r="E18" s="8">
        <v>100</v>
      </c>
    </row>
    <row r="19" spans="1:5" x14ac:dyDescent="0.25">
      <c r="B19" t="s">
        <v>9</v>
      </c>
      <c r="C19">
        <v>2000</v>
      </c>
      <c r="D19" s="8">
        <v>100</v>
      </c>
    </row>
    <row r="23" spans="1:5" x14ac:dyDescent="0.25">
      <c r="A23" s="3" t="s">
        <v>91</v>
      </c>
    </row>
    <row r="24" spans="1:5" ht="40" x14ac:dyDescent="0.25">
      <c r="C24" s="5" t="s">
        <v>1</v>
      </c>
      <c r="D24" s="9" t="s">
        <v>0</v>
      </c>
      <c r="E24" s="9" t="s">
        <v>2</v>
      </c>
    </row>
    <row r="25" spans="1:5" x14ac:dyDescent="0.25">
      <c r="A25" t="s">
        <v>3</v>
      </c>
      <c r="B25" t="s">
        <v>92</v>
      </c>
      <c r="C25">
        <v>983</v>
      </c>
      <c r="D25" s="8">
        <v>49.1</v>
      </c>
      <c r="E25" s="8">
        <v>49.1</v>
      </c>
    </row>
    <row r="26" spans="1:5" x14ac:dyDescent="0.25">
      <c r="B26" t="s">
        <v>93</v>
      </c>
      <c r="C26">
        <v>1017</v>
      </c>
      <c r="D26" s="8">
        <v>50.9</v>
      </c>
      <c r="E26" s="8">
        <v>100</v>
      </c>
    </row>
    <row r="27" spans="1:5" x14ac:dyDescent="0.25">
      <c r="B27" t="s">
        <v>9</v>
      </c>
      <c r="C27">
        <v>2000</v>
      </c>
      <c r="D27" s="8">
        <v>100</v>
      </c>
    </row>
    <row r="31" spans="1:5" x14ac:dyDescent="0.25">
      <c r="A31" s="3" t="s">
        <v>94</v>
      </c>
    </row>
    <row r="32" spans="1:5" ht="40" x14ac:dyDescent="0.25">
      <c r="C32" s="5" t="s">
        <v>1</v>
      </c>
      <c r="D32" s="9" t="s">
        <v>0</v>
      </c>
      <c r="E32" s="9" t="s">
        <v>2</v>
      </c>
    </row>
    <row r="33" spans="1:5" x14ac:dyDescent="0.25">
      <c r="A33" t="s">
        <v>3</v>
      </c>
      <c r="B33" t="s">
        <v>95</v>
      </c>
      <c r="C33">
        <v>1259</v>
      </c>
      <c r="D33" s="8">
        <v>63</v>
      </c>
      <c r="E33" s="8">
        <v>63</v>
      </c>
    </row>
    <row r="34" spans="1:5" x14ac:dyDescent="0.25">
      <c r="B34" t="s">
        <v>96</v>
      </c>
      <c r="C34">
        <v>232</v>
      </c>
      <c r="D34" s="8">
        <v>11.6</v>
      </c>
      <c r="E34" s="8">
        <v>74.599999999999994</v>
      </c>
    </row>
    <row r="35" spans="1:5" x14ac:dyDescent="0.25">
      <c r="B35" t="s">
        <v>97</v>
      </c>
      <c r="C35">
        <v>239</v>
      </c>
      <c r="D35" s="8">
        <v>11.9</v>
      </c>
      <c r="E35" s="8">
        <v>86.5</v>
      </c>
    </row>
    <row r="36" spans="1:5" x14ac:dyDescent="0.25">
      <c r="B36" t="s">
        <v>98</v>
      </c>
      <c r="C36">
        <v>93</v>
      </c>
      <c r="D36" s="8">
        <v>4.7</v>
      </c>
      <c r="E36" s="8">
        <v>91.2</v>
      </c>
    </row>
    <row r="37" spans="1:5" x14ac:dyDescent="0.25">
      <c r="B37" t="s">
        <v>99</v>
      </c>
      <c r="C37">
        <v>26</v>
      </c>
      <c r="D37" s="8">
        <v>1.3</v>
      </c>
      <c r="E37" s="8">
        <v>92.5</v>
      </c>
    </row>
    <row r="38" spans="1:5" x14ac:dyDescent="0.25">
      <c r="B38" t="s">
        <v>100</v>
      </c>
      <c r="C38">
        <v>94</v>
      </c>
      <c r="D38" s="8">
        <v>4.7</v>
      </c>
      <c r="E38" s="8">
        <v>97.2</v>
      </c>
    </row>
    <row r="39" spans="1:5" x14ac:dyDescent="0.25">
      <c r="B39" t="s">
        <v>101</v>
      </c>
      <c r="C39">
        <v>49</v>
      </c>
      <c r="D39" s="8">
        <v>2.4</v>
      </c>
      <c r="E39" s="8">
        <v>99.6</v>
      </c>
    </row>
    <row r="40" spans="1:5" x14ac:dyDescent="0.25">
      <c r="B40" t="s">
        <v>102</v>
      </c>
      <c r="C40">
        <v>8</v>
      </c>
      <c r="D40" s="8">
        <v>0.4</v>
      </c>
      <c r="E40" s="8">
        <v>100</v>
      </c>
    </row>
    <row r="41" spans="1:5" x14ac:dyDescent="0.25">
      <c r="B41" t="s">
        <v>9</v>
      </c>
      <c r="C41">
        <v>2000</v>
      </c>
      <c r="D41" s="8">
        <v>100</v>
      </c>
    </row>
    <row r="45" spans="1:5" x14ac:dyDescent="0.25">
      <c r="A45" s="3" t="s">
        <v>103</v>
      </c>
    </row>
    <row r="46" spans="1:5" ht="40" x14ac:dyDescent="0.25">
      <c r="C46" s="5" t="s">
        <v>1</v>
      </c>
      <c r="D46" s="9" t="s">
        <v>0</v>
      </c>
      <c r="E46" s="9" t="s">
        <v>2</v>
      </c>
    </row>
    <row r="47" spans="1:5" x14ac:dyDescent="0.25">
      <c r="A47" t="s">
        <v>3</v>
      </c>
      <c r="B47" t="s">
        <v>14</v>
      </c>
      <c r="C47">
        <v>354</v>
      </c>
      <c r="D47" s="8">
        <v>17.7</v>
      </c>
      <c r="E47" s="8">
        <v>17.7</v>
      </c>
    </row>
    <row r="48" spans="1:5" x14ac:dyDescent="0.25">
      <c r="B48" t="s">
        <v>15</v>
      </c>
      <c r="C48">
        <v>1646</v>
      </c>
      <c r="D48" s="8">
        <v>82.3</v>
      </c>
      <c r="E48" s="8">
        <v>100</v>
      </c>
    </row>
    <row r="49" spans="1:5" x14ac:dyDescent="0.25">
      <c r="B49" t="s">
        <v>9</v>
      </c>
      <c r="C49">
        <v>2000</v>
      </c>
      <c r="D49" s="8">
        <v>100</v>
      </c>
    </row>
    <row r="53" spans="1:5" x14ac:dyDescent="0.25">
      <c r="A53" s="3" t="s">
        <v>104</v>
      </c>
    </row>
    <row r="54" spans="1:5" ht="40" x14ac:dyDescent="0.25">
      <c r="C54" s="5" t="s">
        <v>1</v>
      </c>
      <c r="D54" s="9" t="s">
        <v>0</v>
      </c>
      <c r="E54" s="9" t="s">
        <v>2</v>
      </c>
    </row>
    <row r="55" spans="1:5" x14ac:dyDescent="0.25">
      <c r="A55" t="s">
        <v>3</v>
      </c>
      <c r="B55" t="s">
        <v>105</v>
      </c>
      <c r="C55">
        <v>166</v>
      </c>
      <c r="D55" s="8">
        <v>8.3000000000000007</v>
      </c>
      <c r="E55" s="8">
        <v>8.3000000000000007</v>
      </c>
    </row>
    <row r="56" spans="1:5" x14ac:dyDescent="0.25">
      <c r="B56" t="s">
        <v>106</v>
      </c>
      <c r="C56">
        <v>583</v>
      </c>
      <c r="D56" s="8">
        <v>29.2</v>
      </c>
      <c r="E56" s="8">
        <v>37.5</v>
      </c>
    </row>
    <row r="57" spans="1:5" x14ac:dyDescent="0.25">
      <c r="B57" t="s">
        <v>107</v>
      </c>
      <c r="C57">
        <v>386</v>
      </c>
      <c r="D57" s="8">
        <v>19.3</v>
      </c>
      <c r="E57" s="8">
        <v>56.7</v>
      </c>
    </row>
    <row r="58" spans="1:5" x14ac:dyDescent="0.25">
      <c r="B58" t="s">
        <v>108</v>
      </c>
      <c r="C58">
        <v>193</v>
      </c>
      <c r="D58" s="8">
        <v>9.6</v>
      </c>
      <c r="E58" s="8">
        <v>66.400000000000006</v>
      </c>
    </row>
    <row r="59" spans="1:5" x14ac:dyDescent="0.25">
      <c r="B59" t="s">
        <v>109</v>
      </c>
      <c r="C59">
        <v>415</v>
      </c>
      <c r="D59" s="8">
        <v>20.8</v>
      </c>
      <c r="E59" s="8">
        <v>87.2</v>
      </c>
    </row>
    <row r="60" spans="1:5" x14ac:dyDescent="0.25">
      <c r="B60" t="s">
        <v>110</v>
      </c>
      <c r="C60">
        <v>257</v>
      </c>
      <c r="D60" s="8">
        <v>12.8</v>
      </c>
      <c r="E60" s="8">
        <v>100</v>
      </c>
    </row>
    <row r="61" spans="1:5" x14ac:dyDescent="0.25">
      <c r="B61" t="s">
        <v>9</v>
      </c>
      <c r="C61">
        <v>2000</v>
      </c>
      <c r="D61" s="8">
        <v>100</v>
      </c>
    </row>
    <row r="65" spans="1:5" x14ac:dyDescent="0.25">
      <c r="A65" s="3" t="s">
        <v>111</v>
      </c>
    </row>
    <row r="66" spans="1:5" ht="40" x14ac:dyDescent="0.25">
      <c r="C66" s="5" t="s">
        <v>1</v>
      </c>
      <c r="D66" s="9" t="s">
        <v>0</v>
      </c>
      <c r="E66" s="9" t="s">
        <v>2</v>
      </c>
    </row>
    <row r="67" spans="1:5" x14ac:dyDescent="0.25">
      <c r="A67" t="s">
        <v>3</v>
      </c>
      <c r="B67" t="s">
        <v>112</v>
      </c>
      <c r="C67">
        <v>870</v>
      </c>
      <c r="D67" s="8">
        <v>43.5</v>
      </c>
      <c r="E67" s="8">
        <v>43.5</v>
      </c>
    </row>
    <row r="68" spans="1:5" x14ac:dyDescent="0.25">
      <c r="B68" t="s">
        <v>113</v>
      </c>
      <c r="C68">
        <v>50</v>
      </c>
      <c r="D68" s="8">
        <v>2.5</v>
      </c>
      <c r="E68" s="8">
        <v>46</v>
      </c>
    </row>
    <row r="69" spans="1:5" x14ac:dyDescent="0.25">
      <c r="B69" t="s">
        <v>114</v>
      </c>
      <c r="C69">
        <v>216</v>
      </c>
      <c r="D69" s="8">
        <v>10.8</v>
      </c>
      <c r="E69" s="8">
        <v>56.8</v>
      </c>
    </row>
    <row r="70" spans="1:5" x14ac:dyDescent="0.25">
      <c r="B70" t="s">
        <v>115</v>
      </c>
      <c r="C70">
        <v>113</v>
      </c>
      <c r="D70" s="8">
        <v>5.7</v>
      </c>
      <c r="E70" s="8">
        <v>62.4</v>
      </c>
    </row>
    <row r="71" spans="1:5" x14ac:dyDescent="0.25">
      <c r="B71" t="s">
        <v>116</v>
      </c>
      <c r="C71">
        <v>647</v>
      </c>
      <c r="D71" s="8">
        <v>32.4</v>
      </c>
      <c r="E71" s="8">
        <v>94.8</v>
      </c>
    </row>
    <row r="72" spans="1:5" x14ac:dyDescent="0.25">
      <c r="B72" t="s">
        <v>117</v>
      </c>
      <c r="C72">
        <v>104</v>
      </c>
      <c r="D72" s="8">
        <v>5.2</v>
      </c>
      <c r="E72" s="8">
        <v>100</v>
      </c>
    </row>
    <row r="73" spans="1:5" x14ac:dyDescent="0.25">
      <c r="B73" t="s">
        <v>9</v>
      </c>
      <c r="C73">
        <v>2000</v>
      </c>
      <c r="D73" s="8">
        <v>100</v>
      </c>
    </row>
    <row r="77" spans="1:5" x14ac:dyDescent="0.25">
      <c r="A77" s="3" t="s">
        <v>118</v>
      </c>
    </row>
    <row r="78" spans="1:5" ht="40" x14ac:dyDescent="0.25">
      <c r="C78" s="5" t="s">
        <v>1</v>
      </c>
      <c r="D78" s="9" t="s">
        <v>0</v>
      </c>
      <c r="E78" s="9" t="s">
        <v>2</v>
      </c>
    </row>
    <row r="79" spans="1:5" x14ac:dyDescent="0.25">
      <c r="A79" t="s">
        <v>3</v>
      </c>
      <c r="B79" t="s">
        <v>119</v>
      </c>
      <c r="C79">
        <v>691</v>
      </c>
      <c r="D79" s="8">
        <v>34.6</v>
      </c>
      <c r="E79" s="8">
        <v>34.6</v>
      </c>
    </row>
    <row r="80" spans="1:5" x14ac:dyDescent="0.25">
      <c r="B80" t="s">
        <v>120</v>
      </c>
      <c r="C80">
        <v>254</v>
      </c>
      <c r="D80" s="8">
        <v>12.7</v>
      </c>
      <c r="E80" s="8">
        <v>47.2</v>
      </c>
    </row>
    <row r="81" spans="1:5" x14ac:dyDescent="0.25">
      <c r="B81" t="s">
        <v>121</v>
      </c>
      <c r="C81">
        <v>9</v>
      </c>
      <c r="D81" s="8">
        <v>0.5</v>
      </c>
      <c r="E81" s="8">
        <v>47.7</v>
      </c>
    </row>
    <row r="82" spans="1:5" x14ac:dyDescent="0.25">
      <c r="B82" t="s">
        <v>122</v>
      </c>
      <c r="C82">
        <v>207</v>
      </c>
      <c r="D82" s="8">
        <v>10.4</v>
      </c>
      <c r="E82" s="8">
        <v>58.1</v>
      </c>
    </row>
    <row r="83" spans="1:5" x14ac:dyDescent="0.25">
      <c r="B83" t="s">
        <v>123</v>
      </c>
      <c r="C83">
        <v>461</v>
      </c>
      <c r="D83" s="8">
        <v>23</v>
      </c>
      <c r="E83" s="8">
        <v>81.099999999999994</v>
      </c>
    </row>
    <row r="84" spans="1:5" x14ac:dyDescent="0.25">
      <c r="B84" t="s">
        <v>124</v>
      </c>
      <c r="C84">
        <v>138</v>
      </c>
      <c r="D84" s="8">
        <v>6.9</v>
      </c>
      <c r="E84" s="8">
        <v>88</v>
      </c>
    </row>
    <row r="85" spans="1:5" x14ac:dyDescent="0.25">
      <c r="B85" t="s">
        <v>125</v>
      </c>
      <c r="C85">
        <v>122</v>
      </c>
      <c r="D85" s="8">
        <v>6.1</v>
      </c>
      <c r="E85" s="8">
        <v>94.1</v>
      </c>
    </row>
    <row r="86" spans="1:5" x14ac:dyDescent="0.25">
      <c r="B86" t="s">
        <v>126</v>
      </c>
      <c r="C86">
        <v>81</v>
      </c>
      <c r="D86" s="8">
        <v>4</v>
      </c>
      <c r="E86" s="8">
        <v>98.1</v>
      </c>
    </row>
    <row r="87" spans="1:5" x14ac:dyDescent="0.25">
      <c r="B87" t="s">
        <v>101</v>
      </c>
      <c r="C87">
        <v>37</v>
      </c>
      <c r="D87" s="8">
        <v>1.9</v>
      </c>
      <c r="E87" s="8">
        <v>100</v>
      </c>
    </row>
    <row r="88" spans="1:5" x14ac:dyDescent="0.25">
      <c r="B88" t="s">
        <v>9</v>
      </c>
      <c r="C88">
        <v>2000</v>
      </c>
      <c r="D88" s="8">
        <v>100</v>
      </c>
    </row>
    <row r="89" spans="1:5" x14ac:dyDescent="0.25">
      <c r="B89" t="s">
        <v>136</v>
      </c>
      <c r="C89">
        <v>0</v>
      </c>
      <c r="D89" s="8">
        <v>0</v>
      </c>
    </row>
    <row r="90" spans="1:5" x14ac:dyDescent="0.25">
      <c r="B90" t="s">
        <v>9</v>
      </c>
      <c r="C90">
        <v>2000</v>
      </c>
      <c r="D90" s="8">
        <v>100</v>
      </c>
    </row>
    <row r="94" spans="1:5" x14ac:dyDescent="0.25">
      <c r="A94" s="3" t="s">
        <v>127</v>
      </c>
    </row>
    <row r="95" spans="1:5" ht="40" x14ac:dyDescent="0.25">
      <c r="C95" s="5" t="s">
        <v>1</v>
      </c>
      <c r="D95" s="9" t="s">
        <v>0</v>
      </c>
      <c r="E95" s="9" t="s">
        <v>2</v>
      </c>
    </row>
    <row r="96" spans="1:5" x14ac:dyDescent="0.25">
      <c r="A96" t="s">
        <v>3</v>
      </c>
      <c r="B96" t="s">
        <v>14</v>
      </c>
      <c r="C96">
        <v>1584</v>
      </c>
      <c r="D96" s="8">
        <v>79.2</v>
      </c>
      <c r="E96" s="8">
        <v>79.2</v>
      </c>
    </row>
    <row r="97" spans="2:5" x14ac:dyDescent="0.25">
      <c r="B97" t="s">
        <v>15</v>
      </c>
      <c r="C97">
        <v>381</v>
      </c>
      <c r="D97" s="8">
        <v>19</v>
      </c>
      <c r="E97" s="8">
        <v>98.2</v>
      </c>
    </row>
    <row r="98" spans="2:5" x14ac:dyDescent="0.25">
      <c r="B98" t="s">
        <v>128</v>
      </c>
      <c r="C98">
        <v>35</v>
      </c>
      <c r="D98" s="8">
        <v>1.8</v>
      </c>
      <c r="E98" s="8">
        <v>100</v>
      </c>
    </row>
    <row r="99" spans="2:5" x14ac:dyDescent="0.25">
      <c r="B99" t="s">
        <v>9</v>
      </c>
      <c r="C99">
        <v>2000</v>
      </c>
      <c r="D99" s="8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B892-F662-1B4F-8FC9-61B13651B89B}">
  <dimension ref="A1:T18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35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4</v>
      </c>
      <c r="C5">
        <v>835</v>
      </c>
      <c r="D5">
        <v>335</v>
      </c>
      <c r="E5">
        <v>265</v>
      </c>
      <c r="F5">
        <v>128</v>
      </c>
      <c r="G5">
        <v>107</v>
      </c>
    </row>
    <row r="6" spans="1:20" x14ac:dyDescent="0.25">
      <c r="B6" t="s">
        <v>5</v>
      </c>
      <c r="C6">
        <v>715</v>
      </c>
      <c r="D6">
        <v>211</v>
      </c>
      <c r="E6">
        <v>224</v>
      </c>
      <c r="F6">
        <v>217</v>
      </c>
      <c r="G6">
        <v>63</v>
      </c>
    </row>
    <row r="7" spans="1:20" x14ac:dyDescent="0.25">
      <c r="B7" t="s">
        <v>6</v>
      </c>
      <c r="C7">
        <v>281</v>
      </c>
      <c r="D7">
        <v>41</v>
      </c>
      <c r="E7">
        <v>92</v>
      </c>
      <c r="F7">
        <v>112</v>
      </c>
      <c r="G7">
        <v>36</v>
      </c>
    </row>
    <row r="8" spans="1:20" x14ac:dyDescent="0.25">
      <c r="B8" t="s">
        <v>7</v>
      </c>
      <c r="C8">
        <v>154</v>
      </c>
      <c r="D8">
        <v>9</v>
      </c>
      <c r="E8">
        <v>40</v>
      </c>
      <c r="F8">
        <v>89</v>
      </c>
      <c r="G8">
        <v>16</v>
      </c>
    </row>
    <row r="9" spans="1:20" x14ac:dyDescent="0.25">
      <c r="B9" t="s">
        <v>8</v>
      </c>
      <c r="C9">
        <v>16</v>
      </c>
      <c r="D9">
        <v>3</v>
      </c>
      <c r="E9">
        <v>2</v>
      </c>
      <c r="F9">
        <v>9</v>
      </c>
      <c r="G9">
        <v>2</v>
      </c>
    </row>
    <row r="10" spans="1:20" x14ac:dyDescent="0.25">
      <c r="B10" t="s">
        <v>9</v>
      </c>
      <c r="C10">
        <v>2001</v>
      </c>
      <c r="D10">
        <v>599</v>
      </c>
      <c r="E10">
        <v>623</v>
      </c>
      <c r="F10">
        <v>555</v>
      </c>
      <c r="G10">
        <v>224</v>
      </c>
    </row>
    <row r="13" spans="1:20" x14ac:dyDescent="0.25">
      <c r="I13" t="s">
        <v>89</v>
      </c>
    </row>
    <row r="14" spans="1:20" s="5" customFormat="1" ht="60" x14ac:dyDescent="0.25">
      <c r="C14" s="5" t="s">
        <v>42</v>
      </c>
      <c r="D14" s="5" t="s">
        <v>37</v>
      </c>
      <c r="E14" s="5" t="s">
        <v>38</v>
      </c>
      <c r="F14" s="5" t="s">
        <v>39</v>
      </c>
      <c r="G14" s="5" t="s">
        <v>43</v>
      </c>
      <c r="I14" s="5" t="s">
        <v>48</v>
      </c>
      <c r="J14" s="5" t="s">
        <v>86</v>
      </c>
      <c r="K14" s="5" t="s">
        <v>87</v>
      </c>
      <c r="L14" s="5" t="s">
        <v>88</v>
      </c>
      <c r="M14" s="5" t="s">
        <v>47</v>
      </c>
    </row>
    <row r="15" spans="1:20" x14ac:dyDescent="0.25">
      <c r="B15" t="s">
        <v>4</v>
      </c>
      <c r="C15" s="1">
        <f>C5/C10</f>
        <v>0.41729135432283859</v>
      </c>
      <c r="D15" s="1">
        <f>D5/D10</f>
        <v>0.55926544240400666</v>
      </c>
      <c r="E15" s="1">
        <f>E5/E10</f>
        <v>0.42536115569823435</v>
      </c>
      <c r="F15" s="1">
        <f>F5/F10</f>
        <v>0.23063063063063063</v>
      </c>
      <c r="G15" s="1">
        <f>G5/G10</f>
        <v>0.47767857142857145</v>
      </c>
      <c r="I15" s="2">
        <f>P15/100</f>
        <v>2.6699999999999998E-2</v>
      </c>
      <c r="J15" s="2">
        <f>Q15/100</f>
        <v>4.5539555875091758E-2</v>
      </c>
      <c r="K15" s="2">
        <f>R15/100</f>
        <v>5.1674863780574946E-2</v>
      </c>
      <c r="L15" s="2">
        <f>S15/100</f>
        <v>4.0565004851997793E-2</v>
      </c>
      <c r="M15" s="2">
        <f>T15/100</f>
        <v>7.9016455808734148E-2</v>
      </c>
      <c r="P15" s="1">
        <v>2.67</v>
      </c>
      <c r="Q15" s="1">
        <v>4.5539555875091757</v>
      </c>
      <c r="R15" s="1">
        <v>5.1674863780574949</v>
      </c>
      <c r="S15" s="1">
        <v>4.0565004851997797</v>
      </c>
      <c r="T15" s="1">
        <v>7.9016455808734154</v>
      </c>
    </row>
    <row r="16" spans="1:20" x14ac:dyDescent="0.25">
      <c r="B16" t="s">
        <v>5</v>
      </c>
      <c r="C16" s="1">
        <f>C6/C10</f>
        <v>0.35732133933033483</v>
      </c>
      <c r="D16" s="1">
        <f>D6/D10</f>
        <v>0.35225375626043404</v>
      </c>
      <c r="E16" s="1">
        <f>E6/E10</f>
        <v>0.3595505617977528</v>
      </c>
      <c r="F16" s="1">
        <f>F6/F10</f>
        <v>0.39099099099099099</v>
      </c>
      <c r="G16" s="1">
        <f>G6/G10</f>
        <v>0.28125</v>
      </c>
      <c r="I16" s="2">
        <f t="shared" ref="I16:M18" si="0">P16/100</f>
        <v>2.6699999999999998E-2</v>
      </c>
      <c r="J16" s="2">
        <f t="shared" si="0"/>
        <v>4.3811991482626406E-2</v>
      </c>
      <c r="K16" s="2">
        <f t="shared" si="0"/>
        <v>5.0174669857552499E-2</v>
      </c>
      <c r="L16" s="2">
        <f t="shared" si="0"/>
        <v>4.6971807584207485E-2</v>
      </c>
      <c r="M16" s="2">
        <f t="shared" si="0"/>
        <v>7.1045784988266039E-2</v>
      </c>
      <c r="P16" s="1">
        <v>2.67</v>
      </c>
      <c r="Q16" s="1">
        <v>4.3811991482626409</v>
      </c>
      <c r="R16" s="1">
        <v>5.0174669857552496</v>
      </c>
      <c r="S16" s="1">
        <v>4.6971807584207488</v>
      </c>
      <c r="T16" s="1">
        <v>7.1045784988266041</v>
      </c>
    </row>
    <row r="17" spans="2:20" x14ac:dyDescent="0.25">
      <c r="B17" t="s">
        <v>6</v>
      </c>
      <c r="C17" s="1">
        <f>C7/C10</f>
        <v>0.14042978510744628</v>
      </c>
      <c r="D17" s="1">
        <f>D7/D10</f>
        <v>6.8447412353923209E-2</v>
      </c>
      <c r="E17" s="1">
        <f>E7/E10</f>
        <v>0.1476725521669342</v>
      </c>
      <c r="F17" s="1">
        <f>F7/F10</f>
        <v>0.20180180180180179</v>
      </c>
      <c r="G17" s="1">
        <f>G7/G10</f>
        <v>0.16071428571428573</v>
      </c>
      <c r="I17" s="2">
        <f t="shared" si="0"/>
        <v>2.6699999999999998E-2</v>
      </c>
      <c r="J17" s="2">
        <f t="shared" si="0"/>
        <v>2.3207809005295791E-2</v>
      </c>
      <c r="K17" s="2">
        <f t="shared" si="0"/>
        <v>3.7074677769025871E-2</v>
      </c>
      <c r="L17" s="2">
        <f t="shared" si="0"/>
        <v>3.8701688843110378E-2</v>
      </c>
      <c r="M17" s="2">
        <f t="shared" si="0"/>
        <v>5.8306741897514947E-2</v>
      </c>
      <c r="P17" s="1">
        <v>2.67</v>
      </c>
      <c r="Q17" s="1">
        <v>2.320780900529579</v>
      </c>
      <c r="R17" s="1">
        <v>3.707467776902587</v>
      </c>
      <c r="S17" s="1">
        <v>3.8701688843110378</v>
      </c>
      <c r="T17" s="1">
        <v>5.8306741897514947</v>
      </c>
    </row>
    <row r="18" spans="2:20" x14ac:dyDescent="0.25">
      <c r="B18" t="s">
        <v>41</v>
      </c>
      <c r="C18" s="1">
        <f>(C8+C9)/C10</f>
        <v>8.4957521239380315E-2</v>
      </c>
      <c r="D18" s="1">
        <f>(D8+D9)/D10</f>
        <v>2.003338898163606E-2</v>
      </c>
      <c r="E18" s="1">
        <f>(E8+E9)/E10</f>
        <v>6.741573033707865E-2</v>
      </c>
      <c r="F18" s="1">
        <f>(F8+F9)/F10</f>
        <v>0.17657657657657658</v>
      </c>
      <c r="G18" s="1">
        <f>(G8+G9)/G10</f>
        <v>8.0357142857142863E-2</v>
      </c>
      <c r="I18" s="2">
        <f t="shared" si="0"/>
        <v>2.6699999999999998E-2</v>
      </c>
      <c r="J18" s="2">
        <f t="shared" si="0"/>
        <v>1.2773319903701371E-2</v>
      </c>
      <c r="K18" s="2">
        <f t="shared" si="0"/>
        <v>2.6178703162610929E-2</v>
      </c>
      <c r="L18" s="2">
        <f t="shared" si="0"/>
        <v>3.6643052562538511E-2</v>
      </c>
      <c r="M18" s="2">
        <f t="shared" si="0"/>
        <v>4.2657536569300832E-2</v>
      </c>
      <c r="P18" s="1">
        <v>2.67</v>
      </c>
      <c r="Q18" s="1">
        <v>1.277331990370137</v>
      </c>
      <c r="R18" s="1">
        <v>2.6178703162610928</v>
      </c>
      <c r="S18" s="1">
        <v>3.6643052562538512</v>
      </c>
      <c r="T18" s="1">
        <v>4.2657536569300829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5702-4850-5A4B-8EA4-E54AED64FEE6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74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10</v>
      </c>
      <c r="C5">
        <v>596</v>
      </c>
      <c r="D5">
        <v>211</v>
      </c>
      <c r="E5">
        <v>188</v>
      </c>
      <c r="F5">
        <v>111</v>
      </c>
      <c r="G5">
        <v>86</v>
      </c>
    </row>
    <row r="6" spans="1:20" x14ac:dyDescent="0.25">
      <c r="B6" t="s">
        <v>11</v>
      </c>
      <c r="C6">
        <v>907</v>
      </c>
      <c r="D6">
        <v>288</v>
      </c>
      <c r="E6">
        <v>288</v>
      </c>
      <c r="F6">
        <v>252</v>
      </c>
      <c r="G6">
        <v>79</v>
      </c>
    </row>
    <row r="7" spans="1:20" x14ac:dyDescent="0.25">
      <c r="B7" t="s">
        <v>31</v>
      </c>
      <c r="C7">
        <v>357</v>
      </c>
      <c r="D7">
        <v>58</v>
      </c>
      <c r="E7">
        <v>117</v>
      </c>
      <c r="F7">
        <v>134</v>
      </c>
      <c r="G7">
        <v>48</v>
      </c>
    </row>
    <row r="8" spans="1:20" x14ac:dyDescent="0.25">
      <c r="B8" t="s">
        <v>32</v>
      </c>
      <c r="C8">
        <v>111</v>
      </c>
      <c r="D8">
        <v>29</v>
      </c>
      <c r="E8">
        <v>26</v>
      </c>
      <c r="F8">
        <v>47</v>
      </c>
      <c r="G8">
        <v>9</v>
      </c>
    </row>
    <row r="9" spans="1:20" x14ac:dyDescent="0.25">
      <c r="B9" t="s">
        <v>33</v>
      </c>
      <c r="C9">
        <v>28</v>
      </c>
      <c r="D9">
        <v>13</v>
      </c>
      <c r="E9">
        <v>4</v>
      </c>
      <c r="F9">
        <v>10</v>
      </c>
      <c r="G9">
        <v>1</v>
      </c>
    </row>
    <row r="10" spans="1:20" x14ac:dyDescent="0.25">
      <c r="B10" t="s">
        <v>9</v>
      </c>
      <c r="C10">
        <v>1999</v>
      </c>
      <c r="D10">
        <v>599</v>
      </c>
      <c r="E10">
        <v>623</v>
      </c>
      <c r="F10">
        <v>554</v>
      </c>
      <c r="G10">
        <v>223</v>
      </c>
    </row>
    <row r="13" spans="1:20" x14ac:dyDescent="0.25">
      <c r="I13" t="s">
        <v>89</v>
      </c>
    </row>
    <row r="14" spans="1:20" s="5" customFormat="1" ht="60" x14ac:dyDescent="0.25">
      <c r="C14" s="5" t="s">
        <v>42</v>
      </c>
      <c r="D14" s="5" t="s">
        <v>37</v>
      </c>
      <c r="E14" s="5" t="s">
        <v>38</v>
      </c>
      <c r="F14" s="5" t="s">
        <v>39</v>
      </c>
      <c r="G14" s="5" t="s">
        <v>43</v>
      </c>
      <c r="I14" s="5" t="s">
        <v>48</v>
      </c>
      <c r="J14" s="5" t="s">
        <v>86</v>
      </c>
      <c r="K14" s="5" t="s">
        <v>87</v>
      </c>
      <c r="L14" s="5" t="s">
        <v>88</v>
      </c>
      <c r="M14" s="5" t="s">
        <v>47</v>
      </c>
    </row>
    <row r="15" spans="1:20" x14ac:dyDescent="0.25">
      <c r="B15" t="s">
        <v>10</v>
      </c>
      <c r="C15" s="1">
        <f>C5/C10</f>
        <v>0.29814907453726863</v>
      </c>
      <c r="D15" s="1">
        <f>D5/D10</f>
        <v>0.35225375626043404</v>
      </c>
      <c r="E15" s="1">
        <f>E5/E10</f>
        <v>0.3017656500802568</v>
      </c>
      <c r="F15" s="1">
        <f>F5/F10</f>
        <v>0.2003610108303249</v>
      </c>
      <c r="G15" s="1">
        <f>G5/G10</f>
        <v>0.38565022421524664</v>
      </c>
      <c r="I15" s="2">
        <f>P15/100</f>
        <v>2.6699999999999998E-2</v>
      </c>
      <c r="J15" s="2">
        <f>Q15/100</f>
        <v>4.3794382842751368E-2</v>
      </c>
      <c r="K15" s="2">
        <f>R15/100</f>
        <v>4.7997313626472284E-2</v>
      </c>
      <c r="L15" s="2">
        <f>S15/100</f>
        <v>3.854525308464779E-2</v>
      </c>
      <c r="M15" s="2">
        <f>T15/100</f>
        <v>7.6989792072464966E-2</v>
      </c>
      <c r="P15" s="1">
        <v>2.67</v>
      </c>
      <c r="Q15">
        <v>4.3794382842751371</v>
      </c>
      <c r="R15">
        <v>4.7997313626472282</v>
      </c>
      <c r="S15">
        <v>3.8545253084647788</v>
      </c>
      <c r="T15">
        <v>7.6989792072464969</v>
      </c>
    </row>
    <row r="16" spans="1:20" x14ac:dyDescent="0.25">
      <c r="B16" t="s">
        <v>11</v>
      </c>
      <c r="C16" s="1">
        <f>C6/C10</f>
        <v>0.45372686343171587</v>
      </c>
      <c r="D16" s="1">
        <f>D6/D10</f>
        <v>0.48080133555926546</v>
      </c>
      <c r="E16" s="1">
        <f>E6/E10</f>
        <v>0.4622792937399679</v>
      </c>
      <c r="F16" s="1">
        <f>F6/F10</f>
        <v>0.45487364620938631</v>
      </c>
      <c r="G16" s="1">
        <f>G6/G10</f>
        <v>0.35426008968609868</v>
      </c>
      <c r="I16" s="2">
        <f t="shared" ref="I16:M18" si="0">P16/100</f>
        <v>2.6699999999999998E-2</v>
      </c>
      <c r="J16" s="2">
        <f t="shared" si="0"/>
        <v>4.5832114442123956E-2</v>
      </c>
      <c r="K16" s="2">
        <f t="shared" si="0"/>
        <v>5.2110762188972662E-2</v>
      </c>
      <c r="L16" s="2">
        <f t="shared" si="0"/>
        <v>4.7944243707017421E-2</v>
      </c>
      <c r="M16" s="2">
        <f t="shared" si="0"/>
        <v>7.5688245444732377E-2</v>
      </c>
      <c r="P16" s="1">
        <v>2.67</v>
      </c>
      <c r="Q16">
        <v>4.5832114442123952</v>
      </c>
      <c r="R16">
        <v>5.2110762188972659</v>
      </c>
      <c r="S16">
        <v>4.7944243707017424</v>
      </c>
      <c r="T16">
        <v>7.5688245444732374</v>
      </c>
    </row>
    <row r="17" spans="2:20" x14ac:dyDescent="0.25">
      <c r="B17" t="s">
        <v>31</v>
      </c>
      <c r="C17" s="1">
        <f>C7/C10</f>
        <v>0.17858929464732365</v>
      </c>
      <c r="D17" s="1">
        <f>D7/D10</f>
        <v>9.6828046744574292E-2</v>
      </c>
      <c r="E17" s="1">
        <f>E7/E10</f>
        <v>0.18780096308186195</v>
      </c>
      <c r="F17" s="1">
        <f>F7/F10</f>
        <v>0.24187725631768953</v>
      </c>
      <c r="G17" s="1">
        <f>G7/G10</f>
        <v>0.21524663677130046</v>
      </c>
      <c r="I17" s="2">
        <f t="shared" si="0"/>
        <v>2.6699999999999998E-2</v>
      </c>
      <c r="J17" s="2">
        <f t="shared" si="0"/>
        <v>2.707976113016557E-2</v>
      </c>
      <c r="K17" s="2">
        <f t="shared" si="0"/>
        <v>4.0773169621903547E-2</v>
      </c>
      <c r="L17" s="2">
        <f t="shared" si="0"/>
        <v>4.1193621149038184E-2</v>
      </c>
      <c r="M17" s="2">
        <f t="shared" si="0"/>
        <v>6.4999631123950241E-2</v>
      </c>
      <c r="P17" s="1">
        <v>2.67</v>
      </c>
      <c r="Q17">
        <v>2.7079761130165569</v>
      </c>
      <c r="R17">
        <v>4.0773169621903547</v>
      </c>
      <c r="S17">
        <v>4.1193621149038187</v>
      </c>
      <c r="T17">
        <v>6.4999631123950241</v>
      </c>
    </row>
    <row r="18" spans="2:20" x14ac:dyDescent="0.25">
      <c r="B18" t="s">
        <v>75</v>
      </c>
      <c r="C18" s="1">
        <f>(C8+C9)/C10</f>
        <v>6.953476738369184E-2</v>
      </c>
      <c r="D18" s="1">
        <f>(D8+D9)/D10</f>
        <v>7.0116861435726208E-2</v>
      </c>
      <c r="E18" s="1">
        <f>(E8+E9)/E10</f>
        <v>4.8154093097913325E-2</v>
      </c>
      <c r="F18" s="1">
        <f>(F8+F9)/F10</f>
        <v>0.10288808664259928</v>
      </c>
      <c r="G18" s="1">
        <f>(G8+G9)/G10</f>
        <v>4.4843049327354258E-2</v>
      </c>
      <c r="I18" s="2">
        <f t="shared" si="0"/>
        <v>2.6699999999999998E-2</v>
      </c>
      <c r="J18" s="2">
        <f t="shared" si="0"/>
        <v>2.3508293153753849E-2</v>
      </c>
      <c r="K18" s="2">
        <f t="shared" si="0"/>
        <v>2.2551943190032227E-2</v>
      </c>
      <c r="L18" s="2">
        <f t="shared" si="0"/>
        <v>2.9226188426517828E-2</v>
      </c>
      <c r="M18" s="2">
        <f t="shared" si="0"/>
        <v>3.25603534317149E-2</v>
      </c>
      <c r="P18" s="1">
        <v>2.67</v>
      </c>
      <c r="Q18">
        <v>2.350829315375385</v>
      </c>
      <c r="R18">
        <v>2.2551943190032229</v>
      </c>
      <c r="S18">
        <v>2.922618842651783</v>
      </c>
      <c r="T18">
        <v>3.2560353431714901</v>
      </c>
    </row>
    <row r="19" spans="2:20" x14ac:dyDescent="0.25">
      <c r="C19" s="1"/>
      <c r="D19" s="1"/>
      <c r="E19" s="1"/>
      <c r="F19" s="1"/>
      <c r="G1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9823-43D6-E640-9002-018A8CF4B0CF}">
  <dimension ref="A1:T17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49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10</v>
      </c>
      <c r="C5">
        <v>349</v>
      </c>
      <c r="D5">
        <v>112</v>
      </c>
      <c r="E5">
        <v>116</v>
      </c>
      <c r="F5">
        <v>70</v>
      </c>
      <c r="G5">
        <v>51</v>
      </c>
    </row>
    <row r="6" spans="1:20" x14ac:dyDescent="0.25">
      <c r="B6" t="s">
        <v>11</v>
      </c>
      <c r="C6">
        <v>819</v>
      </c>
      <c r="D6">
        <v>256</v>
      </c>
      <c r="E6">
        <v>259</v>
      </c>
      <c r="F6">
        <v>198</v>
      </c>
      <c r="G6">
        <v>106</v>
      </c>
    </row>
    <row r="7" spans="1:20" x14ac:dyDescent="0.25">
      <c r="B7" t="s">
        <v>12</v>
      </c>
      <c r="C7">
        <v>604</v>
      </c>
      <c r="D7">
        <v>174</v>
      </c>
      <c r="E7">
        <v>188</v>
      </c>
      <c r="F7">
        <v>194</v>
      </c>
      <c r="G7">
        <v>48</v>
      </c>
    </row>
    <row r="8" spans="1:20" x14ac:dyDescent="0.25">
      <c r="B8" t="s">
        <v>13</v>
      </c>
      <c r="C8">
        <v>227</v>
      </c>
      <c r="D8">
        <v>57</v>
      </c>
      <c r="E8">
        <v>60</v>
      </c>
      <c r="F8">
        <v>93</v>
      </c>
      <c r="G8">
        <v>17</v>
      </c>
    </row>
    <row r="9" spans="1:20" x14ac:dyDescent="0.25">
      <c r="B9" t="s">
        <v>9</v>
      </c>
      <c r="C9">
        <v>1999</v>
      </c>
      <c r="D9">
        <v>599</v>
      </c>
      <c r="E9">
        <v>623</v>
      </c>
      <c r="F9">
        <v>555</v>
      </c>
      <c r="G9">
        <v>222</v>
      </c>
    </row>
    <row r="13" spans="1:20" x14ac:dyDescent="0.25">
      <c r="C13" t="s">
        <v>42</v>
      </c>
      <c r="D13" t="s">
        <v>37</v>
      </c>
      <c r="E13" t="s">
        <v>38</v>
      </c>
      <c r="F13" t="s">
        <v>39</v>
      </c>
      <c r="G13" t="s">
        <v>43</v>
      </c>
      <c r="I13" t="s">
        <v>89</v>
      </c>
      <c r="J13" t="s">
        <v>44</v>
      </c>
      <c r="K13" t="s">
        <v>45</v>
      </c>
      <c r="L13" t="s">
        <v>46</v>
      </c>
      <c r="M13" t="s">
        <v>47</v>
      </c>
    </row>
    <row r="14" spans="1:20" s="5" customFormat="1" ht="40" x14ac:dyDescent="0.25">
      <c r="B14" s="5" t="s">
        <v>10</v>
      </c>
      <c r="C14" s="17">
        <f>C5/C9</f>
        <v>0.1745872936468234</v>
      </c>
      <c r="D14" s="17">
        <f>D5/D9</f>
        <v>0.18697829716193656</v>
      </c>
      <c r="E14" s="17">
        <f>E5/E9</f>
        <v>0.18619582664526485</v>
      </c>
      <c r="F14" s="17">
        <f>F5/F9</f>
        <v>0.12612612612612611</v>
      </c>
      <c r="G14" s="17">
        <f>G5/G9</f>
        <v>0.22972972972972974</v>
      </c>
      <c r="I14" s="18">
        <f>P14/100</f>
        <v>2.6699999999999998E-2</v>
      </c>
      <c r="J14" s="18" t="s">
        <v>86</v>
      </c>
      <c r="K14" s="18" t="s">
        <v>87</v>
      </c>
      <c r="L14" s="18" t="s">
        <v>88</v>
      </c>
      <c r="M14" s="18">
        <f>T14/100</f>
        <v>6.6401364469397484E-2</v>
      </c>
      <c r="P14" s="17">
        <v>2.67</v>
      </c>
      <c r="Q14" s="5">
        <v>3.5768957651265292</v>
      </c>
      <c r="R14" s="5">
        <v>4.0677270487898713</v>
      </c>
      <c r="S14" s="5">
        <v>3.1890681684422559</v>
      </c>
      <c r="T14" s="5">
        <v>6.6401364469397484</v>
      </c>
    </row>
    <row r="15" spans="1:20" x14ac:dyDescent="0.25">
      <c r="B15" t="s">
        <v>11</v>
      </c>
      <c r="C15" s="1">
        <f>C6/C9</f>
        <v>0.40970485242621313</v>
      </c>
      <c r="D15" s="1">
        <f>D6/D9</f>
        <v>0.42737896494156929</v>
      </c>
      <c r="E15" s="1">
        <f>E6/E9</f>
        <v>0.4157303370786517</v>
      </c>
      <c r="F15" s="1">
        <f>F6/F9</f>
        <v>0.35675675675675678</v>
      </c>
      <c r="G15" s="1">
        <f>G6/G9</f>
        <v>0.47747747747747749</v>
      </c>
      <c r="I15" s="2">
        <f t="shared" ref="I15:M17" si="0">P15/100</f>
        <v>2.6699999999999998E-2</v>
      </c>
      <c r="J15" s="2">
        <f t="shared" si="0"/>
        <v>4.5373736067605412E-2</v>
      </c>
      <c r="K15" s="2">
        <f t="shared" si="0"/>
        <v>5.1503679431743291E-2</v>
      </c>
      <c r="L15" s="2">
        <f t="shared" si="0"/>
        <v>4.6129308778254934E-2</v>
      </c>
      <c r="M15" s="2">
        <f t="shared" si="0"/>
        <v>7.9002108652416705E-2</v>
      </c>
      <c r="P15" s="1">
        <v>2.67</v>
      </c>
      <c r="Q15">
        <v>4.537373606760541</v>
      </c>
      <c r="R15">
        <v>5.150367943174329</v>
      </c>
      <c r="S15">
        <v>4.6129308778254936</v>
      </c>
      <c r="T15">
        <v>7.9002108652416707</v>
      </c>
    </row>
    <row r="16" spans="1:20" x14ac:dyDescent="0.25">
      <c r="B16" t="s">
        <v>12</v>
      </c>
      <c r="C16" s="1">
        <f>C7/C9</f>
        <v>0.30215107553776888</v>
      </c>
      <c r="D16" s="1">
        <f>D7/D9</f>
        <v>0.29048414023372288</v>
      </c>
      <c r="E16" s="1">
        <f>E7/E9</f>
        <v>0.3017656500802568</v>
      </c>
      <c r="F16" s="1">
        <f>F7/F9</f>
        <v>0.34954954954954953</v>
      </c>
      <c r="G16" s="1">
        <f>G7/G9</f>
        <v>0.21621621621621623</v>
      </c>
      <c r="I16" s="2">
        <f t="shared" si="0"/>
        <v>2.6699999999999998E-2</v>
      </c>
      <c r="J16" s="2">
        <f t="shared" si="0"/>
        <v>4.1652967490747261E-2</v>
      </c>
      <c r="K16" s="2">
        <f t="shared" si="0"/>
        <v>4.8011356513683309E-2</v>
      </c>
      <c r="L16" s="2">
        <f t="shared" si="0"/>
        <v>4.5921047173661876E-2</v>
      </c>
      <c r="M16" s="2">
        <f t="shared" si="0"/>
        <v>6.523595771598853E-2</v>
      </c>
      <c r="P16" s="1">
        <v>2.67</v>
      </c>
      <c r="Q16">
        <v>4.1652967490747264</v>
      </c>
      <c r="R16">
        <v>4.8011356513683312</v>
      </c>
      <c r="S16">
        <v>4.5921047173661877</v>
      </c>
      <c r="T16">
        <v>6.5235957715988526</v>
      </c>
    </row>
    <row r="17" spans="2:20" x14ac:dyDescent="0.25">
      <c r="B17" t="s">
        <v>13</v>
      </c>
      <c r="C17" s="1">
        <f>C8/C9</f>
        <v>0.1135567783891946</v>
      </c>
      <c r="D17" s="1">
        <f>D8/D9</f>
        <v>9.515859766277128E-2</v>
      </c>
      <c r="E17" s="1">
        <f>E8/E9</f>
        <v>9.6308186195826651E-2</v>
      </c>
      <c r="F17" s="1">
        <f>F8/F9</f>
        <v>0.16756756756756758</v>
      </c>
      <c r="G17" s="1">
        <f>G8/G9</f>
        <v>7.6576576576576572E-2</v>
      </c>
      <c r="I17" s="2">
        <f t="shared" si="0"/>
        <v>2.6699999999999998E-2</v>
      </c>
      <c r="J17" s="2">
        <f t="shared" si="0"/>
        <v>2.6915114403048591E-2</v>
      </c>
      <c r="K17" s="2">
        <f t="shared" si="0"/>
        <v>3.0862236523126987E-2</v>
      </c>
      <c r="L17" s="2">
        <f t="shared" si="0"/>
        <v>3.5932042410045571E-2</v>
      </c>
      <c r="M17" s="2">
        <f t="shared" si="0"/>
        <v>4.2361641816754628E-2</v>
      </c>
      <c r="P17" s="1">
        <v>2.67</v>
      </c>
      <c r="Q17">
        <v>2.691511440304859</v>
      </c>
      <c r="R17">
        <v>3.0862236523126989</v>
      </c>
      <c r="S17">
        <v>3.5932042410045568</v>
      </c>
      <c r="T17">
        <v>4.2361641816754627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0E1B-3254-A345-929D-2B2B68A39AEA}">
  <dimension ref="A1:T15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50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14</v>
      </c>
      <c r="C5">
        <v>1262</v>
      </c>
      <c r="D5">
        <v>431</v>
      </c>
      <c r="E5">
        <v>377</v>
      </c>
      <c r="F5">
        <v>301</v>
      </c>
      <c r="G5">
        <v>153</v>
      </c>
    </row>
    <row r="6" spans="1:20" x14ac:dyDescent="0.25">
      <c r="B6" t="s">
        <v>15</v>
      </c>
      <c r="C6">
        <v>592</v>
      </c>
      <c r="D6">
        <v>132</v>
      </c>
      <c r="E6">
        <v>200</v>
      </c>
      <c r="F6">
        <v>215</v>
      </c>
      <c r="G6">
        <v>45</v>
      </c>
    </row>
    <row r="7" spans="1:20" x14ac:dyDescent="0.25">
      <c r="B7" t="s">
        <v>16</v>
      </c>
      <c r="C7">
        <v>147</v>
      </c>
      <c r="D7">
        <v>37</v>
      </c>
      <c r="E7">
        <v>46</v>
      </c>
      <c r="F7">
        <v>38</v>
      </c>
      <c r="G7">
        <v>26</v>
      </c>
    </row>
    <row r="8" spans="1:20" x14ac:dyDescent="0.25">
      <c r="B8" t="s">
        <v>9</v>
      </c>
      <c r="C8">
        <v>2001</v>
      </c>
      <c r="D8">
        <v>600</v>
      </c>
      <c r="E8">
        <v>623</v>
      </c>
      <c r="F8">
        <v>554</v>
      </c>
      <c r="G8">
        <v>224</v>
      </c>
    </row>
    <row r="11" spans="1:20" x14ac:dyDescent="0.25">
      <c r="C11" t="s">
        <v>51</v>
      </c>
      <c r="D11" t="s">
        <v>37</v>
      </c>
      <c r="E11" t="s">
        <v>38</v>
      </c>
      <c r="F11" t="s">
        <v>39</v>
      </c>
      <c r="G11" t="s">
        <v>43</v>
      </c>
      <c r="I11" t="s">
        <v>48</v>
      </c>
      <c r="J11" t="s">
        <v>44</v>
      </c>
      <c r="K11" t="s">
        <v>45</v>
      </c>
      <c r="L11" t="s">
        <v>46</v>
      </c>
      <c r="M11" t="s">
        <v>47</v>
      </c>
    </row>
    <row r="12" spans="1:20" x14ac:dyDescent="0.25">
      <c r="B12" t="s">
        <v>14</v>
      </c>
      <c r="C12" s="1">
        <f>C5/C8</f>
        <v>0.63068465767116444</v>
      </c>
      <c r="D12" s="1">
        <f>D5/D8</f>
        <v>0.71833333333333338</v>
      </c>
      <c r="E12" s="1">
        <f>E5/E8</f>
        <v>0.60513643659711081</v>
      </c>
      <c r="F12" s="1">
        <f>F5/F8</f>
        <v>0.54332129963898912</v>
      </c>
      <c r="G12" s="1">
        <f>G5/G8</f>
        <v>0.6830357142857143</v>
      </c>
      <c r="I12" s="2">
        <f>P12/100</f>
        <v>2.6699999999999998E-2</v>
      </c>
      <c r="J12" s="2">
        <f>Q12/100</f>
        <v>4.1252764236815988E-2</v>
      </c>
      <c r="K12" s="2">
        <f>R12/100</f>
        <v>5.1095856065548464E-2</v>
      </c>
      <c r="L12" s="2">
        <f>S12/100</f>
        <v>4.7950874214656318E-2</v>
      </c>
      <c r="M12" s="2">
        <f>T12/100</f>
        <v>7.3512944797334862E-2</v>
      </c>
      <c r="P12" s="1">
        <v>2.67</v>
      </c>
      <c r="Q12">
        <v>4.1252764236815986</v>
      </c>
      <c r="R12">
        <v>5.1095856065548464</v>
      </c>
      <c r="S12">
        <v>4.7950874214656318</v>
      </c>
      <c r="T12">
        <v>7.351294479733486</v>
      </c>
    </row>
    <row r="13" spans="1:20" x14ac:dyDescent="0.25">
      <c r="B13" t="s">
        <v>15</v>
      </c>
      <c r="C13" s="1">
        <f>C6/C8</f>
        <v>0.29585207396301849</v>
      </c>
      <c r="D13" s="1">
        <f>D6/D8</f>
        <v>0.22</v>
      </c>
      <c r="E13" s="1">
        <f>E6/E8</f>
        <v>0.32102728731942215</v>
      </c>
      <c r="F13" s="1">
        <f>F6/F8</f>
        <v>0.388086642599278</v>
      </c>
      <c r="G13" s="1">
        <f>G6/G8</f>
        <v>0.20089285714285715</v>
      </c>
      <c r="I13" s="2" t="s">
        <v>89</v>
      </c>
      <c r="J13" s="2">
        <f t="shared" ref="I13:M14" si="0">Q13/100</f>
        <v>3.7969627696058293E-2</v>
      </c>
      <c r="K13" s="2">
        <f t="shared" si="0"/>
        <v>4.881114496194143E-2</v>
      </c>
      <c r="L13" s="2">
        <f t="shared" si="0"/>
        <v>4.692502815853454E-2</v>
      </c>
      <c r="M13" s="2">
        <f t="shared" si="0"/>
        <v>6.3403066811615158E-2</v>
      </c>
      <c r="P13" s="1">
        <v>2.67</v>
      </c>
      <c r="Q13">
        <v>3.796962769605829</v>
      </c>
      <c r="R13">
        <v>4.8811144961941428</v>
      </c>
      <c r="S13">
        <v>4.6925028158534543</v>
      </c>
      <c r="T13">
        <v>6.3403066811615156</v>
      </c>
    </row>
    <row r="14" spans="1:20" s="5" customFormat="1" ht="40" x14ac:dyDescent="0.25">
      <c r="B14" s="5" t="s">
        <v>16</v>
      </c>
      <c r="C14" s="17">
        <f>C7/C8</f>
        <v>7.3463268365817097E-2</v>
      </c>
      <c r="D14" s="17">
        <f>D7/D8</f>
        <v>6.1666666666666668E-2</v>
      </c>
      <c r="E14" s="17">
        <f>E7/E8</f>
        <v>7.3836276083467101E-2</v>
      </c>
      <c r="F14" s="17">
        <f>F7/F8</f>
        <v>6.8592057761732855E-2</v>
      </c>
      <c r="G14" s="17">
        <f>G7/G8</f>
        <v>0.11607142857142858</v>
      </c>
      <c r="I14" s="18">
        <f t="shared" si="0"/>
        <v>2.6699999999999998E-2</v>
      </c>
      <c r="J14" s="18" t="s">
        <v>86</v>
      </c>
      <c r="K14" s="18" t="s">
        <v>87</v>
      </c>
      <c r="L14" s="18" t="s">
        <v>88</v>
      </c>
      <c r="M14" s="18">
        <f t="shared" si="0"/>
        <v>5.0360626991755121E-2</v>
      </c>
      <c r="P14" s="17">
        <v>2.67</v>
      </c>
      <c r="Q14" s="5">
        <v>2.211302704800719</v>
      </c>
      <c r="R14" s="5">
        <v>2.7294172332446371</v>
      </c>
      <c r="S14" s="5">
        <v>2.41796141508991</v>
      </c>
      <c r="T14" s="5">
        <v>5.0360626991755124</v>
      </c>
    </row>
    <row r="15" spans="1:20" x14ac:dyDescent="0.25">
      <c r="I15" s="2"/>
      <c r="J15" s="2"/>
      <c r="K15" s="2"/>
      <c r="L15" s="2"/>
      <c r="M15" s="2"/>
      <c r="P1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4803-9992-724F-AD94-689F59D4D96F}">
  <dimension ref="A1:T17"/>
  <sheetViews>
    <sheetView workbookViewId="0">
      <selection activeCell="A5" sqref="A5"/>
    </sheetView>
  </sheetViews>
  <sheetFormatPr baseColWidth="10" defaultRowHeight="19" x14ac:dyDescent="0.25"/>
  <cols>
    <col min="1" max="1" width="10.7109375" style="10"/>
    <col min="2" max="2" width="20.85546875" style="10" customWidth="1"/>
    <col min="3" max="4" width="10.7109375" style="10"/>
    <col min="5" max="5" width="12" style="10" customWidth="1"/>
    <col min="6" max="10" width="10.7109375" style="10"/>
    <col min="11" max="11" width="12" style="10" customWidth="1"/>
    <col min="12" max="15" width="10.7109375" style="10"/>
    <col min="16" max="20" width="0" style="10" hidden="1" customWidth="1"/>
    <col min="21" max="16384" width="10.7109375" style="10"/>
  </cols>
  <sheetData>
    <row r="1" spans="1:20" x14ac:dyDescent="0.25">
      <c r="A1" s="13" t="s">
        <v>73</v>
      </c>
    </row>
    <row r="2" spans="1:20" x14ac:dyDescent="0.25">
      <c r="A2" s="10" t="s">
        <v>36</v>
      </c>
    </row>
    <row r="3" spans="1:20" x14ac:dyDescent="0.25">
      <c r="B3" s="10" t="s">
        <v>34</v>
      </c>
      <c r="D3" s="10" t="s">
        <v>9</v>
      </c>
    </row>
    <row r="4" spans="1:20" x14ac:dyDescent="0.25">
      <c r="D4" s="10" t="s">
        <v>37</v>
      </c>
      <c r="E4" s="10" t="s">
        <v>38</v>
      </c>
      <c r="F4" s="10" t="s">
        <v>39</v>
      </c>
      <c r="G4" s="10" t="s">
        <v>40</v>
      </c>
    </row>
    <row r="5" spans="1:20" x14ac:dyDescent="0.25">
      <c r="B5" s="10" t="s">
        <v>27</v>
      </c>
      <c r="C5" s="10">
        <v>549</v>
      </c>
      <c r="D5" s="10">
        <v>172</v>
      </c>
      <c r="E5" s="10">
        <v>171</v>
      </c>
      <c r="F5" s="10">
        <v>121</v>
      </c>
      <c r="G5" s="10">
        <v>85</v>
      </c>
    </row>
    <row r="6" spans="1:20" x14ac:dyDescent="0.25">
      <c r="B6" s="10" t="s">
        <v>28</v>
      </c>
      <c r="C6" s="10">
        <v>934</v>
      </c>
      <c r="D6" s="10">
        <v>301</v>
      </c>
      <c r="E6" s="10">
        <v>285</v>
      </c>
      <c r="F6" s="10">
        <v>252</v>
      </c>
      <c r="G6" s="10">
        <v>96</v>
      </c>
    </row>
    <row r="7" spans="1:20" x14ac:dyDescent="0.25">
      <c r="B7" s="10" t="s">
        <v>29</v>
      </c>
      <c r="C7" s="10">
        <v>421</v>
      </c>
      <c r="D7" s="10">
        <v>107</v>
      </c>
      <c r="E7" s="10">
        <v>140</v>
      </c>
      <c r="F7" s="10">
        <v>145</v>
      </c>
      <c r="G7" s="10">
        <v>29</v>
      </c>
    </row>
    <row r="8" spans="1:20" x14ac:dyDescent="0.25">
      <c r="B8" s="10" t="s">
        <v>30</v>
      </c>
      <c r="C8" s="10">
        <v>96</v>
      </c>
      <c r="D8" s="10">
        <v>19</v>
      </c>
      <c r="E8" s="10">
        <v>27</v>
      </c>
      <c r="F8" s="10">
        <v>37</v>
      </c>
      <c r="G8" s="10">
        <v>13</v>
      </c>
    </row>
    <row r="9" spans="1:20" x14ac:dyDescent="0.25">
      <c r="B9" s="10" t="s">
        <v>9</v>
      </c>
      <c r="C9" s="10">
        <v>2000</v>
      </c>
      <c r="D9" s="10">
        <v>599</v>
      </c>
      <c r="E9" s="10">
        <v>623</v>
      </c>
      <c r="F9" s="10">
        <v>555</v>
      </c>
      <c r="G9" s="10">
        <v>223</v>
      </c>
    </row>
    <row r="13" spans="1:20" x14ac:dyDescent="0.25">
      <c r="C13" s="10" t="s">
        <v>42</v>
      </c>
      <c r="D13" s="10" t="s">
        <v>37</v>
      </c>
      <c r="E13" s="10" t="s">
        <v>38</v>
      </c>
      <c r="F13" s="10" t="s">
        <v>39</v>
      </c>
      <c r="G13" s="10" t="s">
        <v>43</v>
      </c>
      <c r="I13" s="10" t="s">
        <v>89</v>
      </c>
      <c r="J13" s="10" t="s">
        <v>44</v>
      </c>
      <c r="K13" s="10" t="s">
        <v>45</v>
      </c>
      <c r="L13" s="10" t="s">
        <v>46</v>
      </c>
      <c r="M13" s="10" t="s">
        <v>47</v>
      </c>
    </row>
    <row r="14" spans="1:20" s="14" customFormat="1" ht="40" x14ac:dyDescent="0.25">
      <c r="B14" s="14" t="s">
        <v>27</v>
      </c>
      <c r="C14" s="15">
        <f>C5/C9</f>
        <v>0.27450000000000002</v>
      </c>
      <c r="D14" s="15">
        <f>D5/D9</f>
        <v>0.28714524207011688</v>
      </c>
      <c r="E14" s="15">
        <f>E5/E9</f>
        <v>0.27447833065810595</v>
      </c>
      <c r="F14" s="15">
        <f>F5/F9</f>
        <v>0.21801801801801801</v>
      </c>
      <c r="G14" s="15">
        <f>G5/G9</f>
        <v>0.3811659192825112</v>
      </c>
      <c r="I14" s="16">
        <f t="shared" ref="I14:M17" si="0">P14/100</f>
        <v>2.6699999999999998E-2</v>
      </c>
      <c r="J14" s="16" t="s">
        <v>86</v>
      </c>
      <c r="K14" s="16" t="s">
        <v>87</v>
      </c>
      <c r="L14" s="16" t="s">
        <v>88</v>
      </c>
      <c r="M14" s="16">
        <f t="shared" si="0"/>
        <v>7.6806044199148896E-2</v>
      </c>
      <c r="P14" s="15">
        <v>2.67</v>
      </c>
      <c r="Q14" s="14">
        <v>4.1505850015995689</v>
      </c>
      <c r="R14" s="14">
        <v>4.6671626616139834</v>
      </c>
      <c r="S14" s="14">
        <v>3.9713369206395761</v>
      </c>
      <c r="T14" s="14">
        <v>7.6806044199148893</v>
      </c>
    </row>
    <row r="15" spans="1:20" x14ac:dyDescent="0.25">
      <c r="B15" s="10" t="s">
        <v>28</v>
      </c>
      <c r="C15" s="6">
        <f>C6/C9</f>
        <v>0.46700000000000003</v>
      </c>
      <c r="D15" s="6">
        <f>D6/D9</f>
        <v>0.5025041736227045</v>
      </c>
      <c r="E15" s="6">
        <f>E6/E9</f>
        <v>0.45746388443017655</v>
      </c>
      <c r="F15" s="6">
        <f>F6/F9</f>
        <v>0.45405405405405408</v>
      </c>
      <c r="G15" s="6">
        <f>G6/G9</f>
        <v>0.43049327354260092</v>
      </c>
      <c r="I15" s="7">
        <f t="shared" si="0"/>
        <v>2.6699999999999998E-2</v>
      </c>
      <c r="J15" s="7">
        <f t="shared" si="0"/>
        <v>4.5863657142273834E-2</v>
      </c>
      <c r="K15" s="7">
        <f t="shared" si="0"/>
        <v>5.2075000114954938E-2</v>
      </c>
      <c r="L15" s="7">
        <f t="shared" si="0"/>
        <v>4.7929620232063097E-2</v>
      </c>
      <c r="M15" s="7">
        <f t="shared" si="0"/>
        <v>7.8358100776484862E-2</v>
      </c>
      <c r="P15" s="6">
        <v>2.67</v>
      </c>
      <c r="Q15" s="10">
        <v>4.5863657142273837</v>
      </c>
      <c r="R15" s="10">
        <v>5.2075000114954939</v>
      </c>
      <c r="S15" s="10">
        <v>4.7929620232063099</v>
      </c>
      <c r="T15" s="10">
        <v>7.8358100776484862</v>
      </c>
    </row>
    <row r="16" spans="1:20" x14ac:dyDescent="0.25">
      <c r="B16" s="10" t="s">
        <v>29</v>
      </c>
      <c r="C16" s="6">
        <f>C7/C9</f>
        <v>0.21049999999999999</v>
      </c>
      <c r="D16" s="6">
        <f>D7/D9</f>
        <v>0.17863105175292154</v>
      </c>
      <c r="E16" s="6">
        <f>E7/E9</f>
        <v>0.2247191011235955</v>
      </c>
      <c r="F16" s="6">
        <f>F7/F9</f>
        <v>0.26126126126126126</v>
      </c>
      <c r="G16" s="6">
        <f>G7/G9</f>
        <v>0.13004484304932734</v>
      </c>
      <c r="I16" s="7">
        <f t="shared" si="0"/>
        <v>2.6699999999999998E-2</v>
      </c>
      <c r="J16" s="7">
        <f t="shared" si="0"/>
        <v>3.5135053652748598E-2</v>
      </c>
      <c r="K16" s="7">
        <f t="shared" si="0"/>
        <v>4.3590669733547818E-2</v>
      </c>
      <c r="L16" s="7">
        <f t="shared" si="0"/>
        <v>4.2299571084991466E-2</v>
      </c>
      <c r="M16" s="7">
        <f t="shared" si="0"/>
        <v>5.2935507472714957E-2</v>
      </c>
      <c r="P16" s="6">
        <v>2.67</v>
      </c>
      <c r="Q16" s="10">
        <v>3.51350536527486</v>
      </c>
      <c r="R16" s="10">
        <v>4.359066973354782</v>
      </c>
      <c r="S16" s="10">
        <v>4.2299571084991463</v>
      </c>
      <c r="T16" s="10">
        <v>5.293550747271496</v>
      </c>
    </row>
    <row r="17" spans="2:20" x14ac:dyDescent="0.25">
      <c r="B17" s="10" t="s">
        <v>30</v>
      </c>
      <c r="C17" s="6">
        <f>C8/C9</f>
        <v>4.8000000000000001E-2</v>
      </c>
      <c r="D17" s="6">
        <f>D8/D9</f>
        <v>3.1719532554257093E-2</v>
      </c>
      <c r="E17" s="6">
        <f>E8/E9</f>
        <v>4.3338683788121987E-2</v>
      </c>
      <c r="F17" s="6">
        <f>F8/F9</f>
        <v>6.6666666666666666E-2</v>
      </c>
      <c r="G17" s="6">
        <f>G8/G9</f>
        <v>5.829596412556054E-2</v>
      </c>
      <c r="I17" s="7">
        <f t="shared" si="0"/>
        <v>2.6699999999999998E-2</v>
      </c>
      <c r="J17" s="7">
        <f t="shared" si="0"/>
        <v>1.6210905147800929E-2</v>
      </c>
      <c r="K17" s="7">
        <f t="shared" si="0"/>
        <v>2.1291145525416041E-2</v>
      </c>
      <c r="L17" s="7">
        <f t="shared" si="0"/>
        <v>2.4136093032145558E-2</v>
      </c>
      <c r="M17" s="7">
        <f t="shared" si="0"/>
        <v>3.7150023329464307E-2</v>
      </c>
      <c r="P17" s="6">
        <v>2.67</v>
      </c>
      <c r="Q17" s="10">
        <v>1.6210905147800929</v>
      </c>
      <c r="R17" s="10">
        <v>2.129114552541604</v>
      </c>
      <c r="S17" s="10">
        <v>2.4136093032145558</v>
      </c>
      <c r="T17" s="10">
        <v>3.715002332946431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F92F-01B7-8740-BAEC-C973A6AF0A3F}">
  <dimension ref="A1:T18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52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17</v>
      </c>
      <c r="C5">
        <v>481</v>
      </c>
      <c r="D5">
        <v>212</v>
      </c>
      <c r="E5">
        <v>156</v>
      </c>
      <c r="F5">
        <v>53</v>
      </c>
      <c r="G5">
        <v>60</v>
      </c>
    </row>
    <row r="6" spans="1:20" x14ac:dyDescent="0.25">
      <c r="B6" t="s">
        <v>18</v>
      </c>
      <c r="C6">
        <v>789</v>
      </c>
      <c r="D6">
        <v>282</v>
      </c>
      <c r="E6">
        <v>255</v>
      </c>
      <c r="F6">
        <v>166</v>
      </c>
      <c r="G6">
        <v>86</v>
      </c>
    </row>
    <row r="7" spans="1:20" x14ac:dyDescent="0.25">
      <c r="B7" t="s">
        <v>19</v>
      </c>
      <c r="C7">
        <v>424</v>
      </c>
      <c r="D7">
        <v>83</v>
      </c>
      <c r="E7">
        <v>131</v>
      </c>
      <c r="F7">
        <v>158</v>
      </c>
      <c r="G7">
        <v>52</v>
      </c>
    </row>
    <row r="8" spans="1:20" x14ac:dyDescent="0.25">
      <c r="B8" t="s">
        <v>20</v>
      </c>
      <c r="C8">
        <v>243</v>
      </c>
      <c r="D8">
        <v>15</v>
      </c>
      <c r="E8">
        <v>66</v>
      </c>
      <c r="F8">
        <v>138</v>
      </c>
      <c r="G8">
        <v>24</v>
      </c>
    </row>
    <row r="9" spans="1:20" x14ac:dyDescent="0.25">
      <c r="B9" t="s">
        <v>21</v>
      </c>
      <c r="C9">
        <v>62</v>
      </c>
      <c r="D9">
        <v>7</v>
      </c>
      <c r="E9">
        <v>15</v>
      </c>
      <c r="F9">
        <v>39</v>
      </c>
      <c r="G9">
        <v>1</v>
      </c>
    </row>
    <row r="10" spans="1:20" x14ac:dyDescent="0.25">
      <c r="B10" t="s">
        <v>9</v>
      </c>
      <c r="C10">
        <v>1999</v>
      </c>
      <c r="D10">
        <v>599</v>
      </c>
      <c r="E10">
        <v>623</v>
      </c>
      <c r="F10">
        <v>554</v>
      </c>
      <c r="G10">
        <v>223</v>
      </c>
    </row>
    <row r="13" spans="1:20" x14ac:dyDescent="0.25">
      <c r="I13" t="s">
        <v>89</v>
      </c>
    </row>
    <row r="14" spans="1:20" s="5" customFormat="1" ht="60" x14ac:dyDescent="0.25">
      <c r="C14" s="5" t="s">
        <v>42</v>
      </c>
      <c r="D14" s="5" t="s">
        <v>37</v>
      </c>
      <c r="E14" s="5" t="s">
        <v>38</v>
      </c>
      <c r="F14" s="5" t="s">
        <v>39</v>
      </c>
      <c r="G14" s="5" t="s">
        <v>43</v>
      </c>
      <c r="I14" s="5" t="s">
        <v>48</v>
      </c>
      <c r="J14" s="5" t="s">
        <v>86</v>
      </c>
      <c r="K14" s="5" t="s">
        <v>87</v>
      </c>
      <c r="L14" s="5" t="s">
        <v>88</v>
      </c>
      <c r="M14" s="5" t="s">
        <v>47</v>
      </c>
    </row>
    <row r="15" spans="1:20" x14ac:dyDescent="0.25">
      <c r="B15" t="s">
        <v>17</v>
      </c>
      <c r="C15" s="12">
        <v>0.42</v>
      </c>
      <c r="D15" s="12">
        <v>0.56000000000000005</v>
      </c>
      <c r="E15" s="12">
        <v>0.43</v>
      </c>
      <c r="F15" s="12">
        <v>0.23</v>
      </c>
      <c r="G15" s="12">
        <v>0.48</v>
      </c>
      <c r="I15" s="11">
        <v>2.6700000000000002E-2</v>
      </c>
      <c r="J15" s="11">
        <v>4.5499999999999999E-2</v>
      </c>
      <c r="K15" s="11">
        <v>5.1700000000000003E-2</v>
      </c>
      <c r="L15" s="11">
        <v>4.0599999999999997E-2</v>
      </c>
      <c r="M15" s="11">
        <v>7.9000000000000001E-2</v>
      </c>
      <c r="P15" s="12">
        <v>2.67</v>
      </c>
      <c r="Q15">
        <v>4.386796681580118</v>
      </c>
      <c r="R15">
        <v>4.5241344207444314</v>
      </c>
      <c r="S15">
        <v>2.832891324121618</v>
      </c>
      <c r="T15">
        <v>7.0056467537899678</v>
      </c>
    </row>
    <row r="16" spans="1:20" x14ac:dyDescent="0.25">
      <c r="B16" t="s">
        <v>18</v>
      </c>
      <c r="C16" s="12">
        <v>0.36</v>
      </c>
      <c r="D16" s="12">
        <v>0.35</v>
      </c>
      <c r="E16" s="12">
        <v>0.36</v>
      </c>
      <c r="F16" s="12">
        <v>0.39</v>
      </c>
      <c r="G16" s="12">
        <v>0.28000000000000003</v>
      </c>
      <c r="I16" s="11">
        <v>2.6700000000000002E-2</v>
      </c>
      <c r="J16" s="11">
        <v>4.3799999999999999E-2</v>
      </c>
      <c r="K16" s="11">
        <v>5.0200000000000002E-2</v>
      </c>
      <c r="L16" s="11">
        <v>4.7E-2</v>
      </c>
      <c r="M16" s="11">
        <v>7.0999999999999994E-2</v>
      </c>
      <c r="P16" s="12">
        <v>2.67</v>
      </c>
      <c r="Q16">
        <v>4.5785077317574414</v>
      </c>
      <c r="R16">
        <v>5.1384288183452007</v>
      </c>
      <c r="S16">
        <v>4.4127260151726997</v>
      </c>
      <c r="T16">
        <v>7.6912361283169854</v>
      </c>
    </row>
    <row r="17" spans="2:20" x14ac:dyDescent="0.25">
      <c r="B17" t="s">
        <v>19</v>
      </c>
      <c r="C17" s="12">
        <v>0.14000000000000001</v>
      </c>
      <c r="D17" s="12">
        <v>7.0000000000000007E-2</v>
      </c>
      <c r="E17" s="12">
        <v>0.15</v>
      </c>
      <c r="F17" s="12">
        <v>0.2</v>
      </c>
      <c r="G17" s="12">
        <v>0.16</v>
      </c>
      <c r="I17" s="11">
        <v>2.6700000000000002E-2</v>
      </c>
      <c r="J17" s="11">
        <v>2.3199999999999998E-2</v>
      </c>
      <c r="K17" s="11">
        <v>3.7100000000000001E-2</v>
      </c>
      <c r="L17" s="11">
        <v>3.8699999999999998E-2</v>
      </c>
      <c r="M17" s="11">
        <v>5.8299999999999998E-2</v>
      </c>
      <c r="P17" s="12">
        <v>2.67</v>
      </c>
      <c r="Q17">
        <v>3.1707560294648052</v>
      </c>
      <c r="R17">
        <v>4.2643178279768641</v>
      </c>
      <c r="S17">
        <v>4.3454353436646693</v>
      </c>
      <c r="T17">
        <v>6.6926747689422017</v>
      </c>
    </row>
    <row r="18" spans="2:20" x14ac:dyDescent="0.25">
      <c r="B18" t="s">
        <v>53</v>
      </c>
      <c r="C18" s="12">
        <v>0.08</v>
      </c>
      <c r="D18" s="12">
        <v>0.02</v>
      </c>
      <c r="E18" s="12">
        <v>7.0000000000000007E-2</v>
      </c>
      <c r="F18" s="12">
        <v>0.18</v>
      </c>
      <c r="G18" s="12">
        <v>0.08</v>
      </c>
      <c r="I18" s="11">
        <v>2.6700000000000002E-2</v>
      </c>
      <c r="J18" s="11">
        <v>1.2800000000000001E-2</v>
      </c>
      <c r="K18" s="11">
        <v>2.6200000000000001E-2</v>
      </c>
      <c r="L18" s="11">
        <v>3.6600000000000001E-2</v>
      </c>
      <c r="M18" s="11">
        <v>4.2700000000000002E-2</v>
      </c>
      <c r="P18" s="12">
        <v>2.67</v>
      </c>
      <c r="Q18">
        <v>1.719671798634006</v>
      </c>
      <c r="R18">
        <v>3.524284544685095</v>
      </c>
      <c r="S18">
        <v>4.4874214527216214</v>
      </c>
      <c r="T18">
        <v>5.0455536290820868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E682-2439-CE45-943F-C795BDB92506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54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982</v>
      </c>
      <c r="D5">
        <v>343</v>
      </c>
      <c r="E5">
        <v>325</v>
      </c>
      <c r="F5">
        <v>199</v>
      </c>
      <c r="G5">
        <v>115</v>
      </c>
    </row>
    <row r="6" spans="1:20" x14ac:dyDescent="0.25">
      <c r="B6" t="s">
        <v>23</v>
      </c>
      <c r="C6">
        <v>539</v>
      </c>
      <c r="D6">
        <v>157</v>
      </c>
      <c r="E6">
        <v>149</v>
      </c>
      <c r="F6">
        <v>184</v>
      </c>
      <c r="G6">
        <v>49</v>
      </c>
    </row>
    <row r="7" spans="1:20" x14ac:dyDescent="0.25">
      <c r="B7" t="s">
        <v>24</v>
      </c>
      <c r="C7">
        <v>229</v>
      </c>
      <c r="D7">
        <v>48</v>
      </c>
      <c r="E7">
        <v>81</v>
      </c>
      <c r="F7">
        <v>61</v>
      </c>
      <c r="G7">
        <v>39</v>
      </c>
    </row>
    <row r="8" spans="1:20" x14ac:dyDescent="0.25">
      <c r="B8" t="s">
        <v>25</v>
      </c>
      <c r="C8">
        <v>140</v>
      </c>
      <c r="D8">
        <v>28</v>
      </c>
      <c r="E8">
        <v>32</v>
      </c>
      <c r="F8">
        <v>64</v>
      </c>
      <c r="G8">
        <v>16</v>
      </c>
    </row>
    <row r="9" spans="1:20" x14ac:dyDescent="0.25">
      <c r="B9" t="s">
        <v>26</v>
      </c>
      <c r="C9">
        <v>51</v>
      </c>
      <c r="D9">
        <v>13</v>
      </c>
      <c r="E9">
        <v>9</v>
      </c>
      <c r="F9">
        <v>28</v>
      </c>
      <c r="G9">
        <v>1</v>
      </c>
    </row>
    <row r="10" spans="1:20" x14ac:dyDescent="0.25">
      <c r="B10" t="s">
        <v>16</v>
      </c>
      <c r="C10">
        <v>60</v>
      </c>
      <c r="D10">
        <v>9</v>
      </c>
      <c r="E10">
        <v>28</v>
      </c>
      <c r="F10">
        <v>19</v>
      </c>
      <c r="G10">
        <v>4</v>
      </c>
    </row>
    <row r="11" spans="1:20" x14ac:dyDescent="0.25">
      <c r="B11" t="s">
        <v>9</v>
      </c>
      <c r="C11">
        <v>2001</v>
      </c>
      <c r="D11">
        <v>598</v>
      </c>
      <c r="E11">
        <v>624</v>
      </c>
      <c r="F11">
        <v>555</v>
      </c>
      <c r="G11">
        <v>224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0.76011994002998495</v>
      </c>
      <c r="D16" s="1">
        <f>(D5+D6)/D11</f>
        <v>0.83612040133779264</v>
      </c>
      <c r="E16" s="1">
        <f>(E5+E6)/E11</f>
        <v>0.75961538461538458</v>
      </c>
      <c r="F16" s="1">
        <f>(F5+F6)/F11</f>
        <v>0.69009009009009004</v>
      </c>
      <c r="G16" s="1">
        <f>(G5+G6)/G11</f>
        <v>0.7321428571428571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2.3316284990392631</v>
      </c>
      <c r="R16">
        <v>2.5863354935731699</v>
      </c>
      <c r="S16">
        <v>3.5678329585832489</v>
      </c>
      <c r="T16">
        <v>4.2357040807127753</v>
      </c>
    </row>
    <row r="17" spans="2:20" x14ac:dyDescent="0.25">
      <c r="B17" t="s">
        <v>24</v>
      </c>
      <c r="C17" s="1">
        <f>C7/C11</f>
        <v>0.11444277861069466</v>
      </c>
      <c r="D17" s="1">
        <f>D7/D11</f>
        <v>8.0267558528428096E-2</v>
      </c>
      <c r="E17" s="1">
        <f>E7/E11</f>
        <v>0.12980769230769232</v>
      </c>
      <c r="F17" s="1">
        <f>F7/F11</f>
        <v>0.10990990990990991</v>
      </c>
      <c r="G17" s="1">
        <f>G7/G11</f>
        <v>0.17410714285714285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2.495390720028468</v>
      </c>
      <c r="R17">
        <v>3.520502570364358</v>
      </c>
      <c r="S17">
        <v>3.0153142177068482</v>
      </c>
      <c r="T17">
        <v>5.984985001730978</v>
      </c>
    </row>
    <row r="18" spans="2:20" x14ac:dyDescent="0.25">
      <c r="B18" t="s">
        <v>56</v>
      </c>
      <c r="C18" s="1">
        <f>(C8+C9)/C11</f>
        <v>9.5452273863068468E-2</v>
      </c>
      <c r="D18" s="1">
        <f>(D8+D9)/D11</f>
        <v>6.8561872909698993E-2</v>
      </c>
      <c r="E18" s="1">
        <f>(E8+E9)/E11</f>
        <v>6.5705128205128208E-2</v>
      </c>
      <c r="F18" s="1">
        <f>(F8+F9)/F11</f>
        <v>0.16576576576576577</v>
      </c>
      <c r="G18" s="1">
        <f>(G8+G9)/G11</f>
        <v>7.5892857142857137E-2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3.4096758085002241</v>
      </c>
      <c r="R18">
        <v>4.4671416912893509</v>
      </c>
      <c r="S18">
        <v>4.4463660478004234</v>
      </c>
      <c r="T18">
        <v>6.9954738331889326</v>
      </c>
    </row>
    <row r="19" spans="2:20" x14ac:dyDescent="0.25">
      <c r="B19" t="s">
        <v>16</v>
      </c>
      <c r="C19" s="1">
        <f>C10/C11</f>
        <v>2.9985007496251874E-2</v>
      </c>
      <c r="D19" s="1">
        <f>D10/D11</f>
        <v>1.5050167224080268E-2</v>
      </c>
      <c r="E19" s="1">
        <f>E10/E11</f>
        <v>4.4871794871794872E-2</v>
      </c>
      <c r="F19" s="1">
        <f>F10/F11</f>
        <v>3.4234234234234232E-2</v>
      </c>
      <c r="G19" s="1">
        <f>G10/G11</f>
        <v>1.7857142857142856E-2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1.1394349906499961</v>
      </c>
      <c r="R19">
        <v>2.155281341014323</v>
      </c>
      <c r="S19">
        <v>1.740828415988511</v>
      </c>
      <c r="T19">
        <v>1.9750269300212031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801B-B1B8-6649-9487-238BE4303308}">
  <dimension ref="A1:T19"/>
  <sheetViews>
    <sheetView workbookViewId="0">
      <selection activeCell="A5" sqref="A5"/>
    </sheetView>
  </sheetViews>
  <sheetFormatPr baseColWidth="10" defaultRowHeight="19" x14ac:dyDescent="0.25"/>
  <cols>
    <col min="2" max="2" width="20.85546875" customWidth="1"/>
    <col min="5" max="5" width="12" customWidth="1"/>
    <col min="11" max="11" width="12" customWidth="1"/>
    <col min="16" max="20" width="0" hidden="1" customWidth="1"/>
  </cols>
  <sheetData>
    <row r="1" spans="1:20" x14ac:dyDescent="0.25">
      <c r="A1" s="3" t="s">
        <v>60</v>
      </c>
    </row>
    <row r="2" spans="1:20" x14ac:dyDescent="0.25">
      <c r="A2" t="s">
        <v>36</v>
      </c>
    </row>
    <row r="3" spans="1:20" x14ac:dyDescent="0.25">
      <c r="B3" t="s">
        <v>34</v>
      </c>
      <c r="D3" t="s">
        <v>9</v>
      </c>
    </row>
    <row r="4" spans="1:20" x14ac:dyDescent="0.25">
      <c r="D4" t="s">
        <v>37</v>
      </c>
      <c r="E4" t="s">
        <v>38</v>
      </c>
      <c r="F4" t="s">
        <v>39</v>
      </c>
      <c r="G4" t="s">
        <v>40</v>
      </c>
    </row>
    <row r="5" spans="1:20" x14ac:dyDescent="0.25">
      <c r="B5" t="s">
        <v>22</v>
      </c>
      <c r="C5">
        <v>931</v>
      </c>
      <c r="D5">
        <v>300</v>
      </c>
      <c r="E5">
        <v>309</v>
      </c>
      <c r="F5">
        <v>215</v>
      </c>
      <c r="G5">
        <v>107</v>
      </c>
    </row>
    <row r="6" spans="1:20" x14ac:dyDescent="0.25">
      <c r="B6" t="s">
        <v>23</v>
      </c>
      <c r="C6">
        <v>541</v>
      </c>
      <c r="D6">
        <v>176</v>
      </c>
      <c r="E6">
        <v>158</v>
      </c>
      <c r="F6">
        <v>153</v>
      </c>
      <c r="G6">
        <v>54</v>
      </c>
    </row>
    <row r="7" spans="1:20" x14ac:dyDescent="0.25">
      <c r="B7" t="s">
        <v>24</v>
      </c>
      <c r="C7">
        <v>231</v>
      </c>
      <c r="D7">
        <v>40</v>
      </c>
      <c r="E7">
        <v>82</v>
      </c>
      <c r="F7">
        <v>79</v>
      </c>
      <c r="G7">
        <v>30</v>
      </c>
    </row>
    <row r="8" spans="1:20" x14ac:dyDescent="0.25">
      <c r="B8" t="s">
        <v>25</v>
      </c>
      <c r="C8">
        <v>171</v>
      </c>
      <c r="D8">
        <v>47</v>
      </c>
      <c r="E8">
        <v>35</v>
      </c>
      <c r="F8">
        <v>75</v>
      </c>
      <c r="G8">
        <v>14</v>
      </c>
    </row>
    <row r="9" spans="1:20" x14ac:dyDescent="0.25">
      <c r="B9" t="s">
        <v>26</v>
      </c>
      <c r="C9">
        <v>53</v>
      </c>
      <c r="D9">
        <v>25</v>
      </c>
      <c r="E9">
        <v>5</v>
      </c>
      <c r="F9">
        <v>20</v>
      </c>
      <c r="G9">
        <v>3</v>
      </c>
    </row>
    <row r="10" spans="1:20" x14ac:dyDescent="0.25">
      <c r="B10" t="s">
        <v>16</v>
      </c>
      <c r="C10">
        <v>71</v>
      </c>
      <c r="D10">
        <v>11</v>
      </c>
      <c r="E10">
        <v>33</v>
      </c>
      <c r="F10">
        <v>11</v>
      </c>
      <c r="G10">
        <v>16</v>
      </c>
    </row>
    <row r="11" spans="1:20" x14ac:dyDescent="0.25">
      <c r="B11" t="s">
        <v>9</v>
      </c>
      <c r="C11">
        <v>1998</v>
      </c>
      <c r="D11">
        <v>599</v>
      </c>
      <c r="E11">
        <v>622</v>
      </c>
      <c r="F11">
        <v>553</v>
      </c>
      <c r="G11">
        <v>224</v>
      </c>
    </row>
    <row r="13" spans="1:20" x14ac:dyDescent="0.25">
      <c r="I13" t="s">
        <v>89</v>
      </c>
    </row>
    <row r="14" spans="1:20" s="5" customFormat="1" ht="40" x14ac:dyDescent="0.25">
      <c r="J14" s="5" t="s">
        <v>86</v>
      </c>
      <c r="K14" s="5" t="s">
        <v>87</v>
      </c>
      <c r="L14" s="5" t="s">
        <v>88</v>
      </c>
    </row>
    <row r="15" spans="1:20" x14ac:dyDescent="0.25">
      <c r="C15" t="s">
        <v>51</v>
      </c>
      <c r="D15" t="s">
        <v>37</v>
      </c>
      <c r="E15" t="s">
        <v>38</v>
      </c>
      <c r="F15" t="s">
        <v>39</v>
      </c>
      <c r="G15" t="s">
        <v>40</v>
      </c>
      <c r="I15" t="s">
        <v>48</v>
      </c>
      <c r="J15" t="s">
        <v>44</v>
      </c>
      <c r="K15" t="s">
        <v>45</v>
      </c>
      <c r="L15" t="s">
        <v>46</v>
      </c>
      <c r="M15" t="s">
        <v>47</v>
      </c>
    </row>
    <row r="16" spans="1:20" x14ac:dyDescent="0.25">
      <c r="B16" t="s">
        <v>55</v>
      </c>
      <c r="C16" s="1">
        <f>(C5+C6)/C11</f>
        <v>0.73673673673673679</v>
      </c>
      <c r="D16" s="1">
        <f>(D5+D6)/D11</f>
        <v>0.79465776293823043</v>
      </c>
      <c r="E16" s="1">
        <f>(E5+E6)/E11</f>
        <v>0.75080385852090037</v>
      </c>
      <c r="F16" s="1">
        <f>(F5+F6)/F11</f>
        <v>0.6654611211573237</v>
      </c>
      <c r="G16" s="1">
        <f>(G5+G6)/G11</f>
        <v>0.71875</v>
      </c>
      <c r="I16" s="11">
        <v>2.6700000000000002E-2</v>
      </c>
      <c r="J16" s="11">
        <v>4.5499999999999999E-2</v>
      </c>
      <c r="K16" s="11">
        <v>5.1700000000000003E-2</v>
      </c>
      <c r="L16" s="11">
        <v>4.0599999999999997E-2</v>
      </c>
      <c r="M16" s="11">
        <v>7.9000000000000001E-2</v>
      </c>
      <c r="P16" s="12">
        <v>2.67</v>
      </c>
      <c r="Q16">
        <v>2.9842244556299402</v>
      </c>
      <c r="R16">
        <v>2.5769412876414428</v>
      </c>
      <c r="S16">
        <v>3.638748469452088</v>
      </c>
      <c r="T16">
        <v>4.1476639023548953</v>
      </c>
    </row>
    <row r="17" spans="2:20" x14ac:dyDescent="0.25">
      <c r="B17" t="s">
        <v>24</v>
      </c>
      <c r="C17" s="1">
        <f>C7/C11</f>
        <v>0.11561561561561562</v>
      </c>
      <c r="D17" s="1">
        <f>D7/D11</f>
        <v>6.6777963272120197E-2</v>
      </c>
      <c r="E17" s="1">
        <f>E7/E11</f>
        <v>0.13183279742765272</v>
      </c>
      <c r="F17" s="1">
        <f>F7/F11</f>
        <v>0.14285714285714285</v>
      </c>
      <c r="G17" s="1">
        <f>G7/G11</f>
        <v>0.13392857142857142</v>
      </c>
      <c r="I17" s="11">
        <v>2.6700000000000002E-2</v>
      </c>
      <c r="J17" s="11">
        <v>4.3799999999999999E-2</v>
      </c>
      <c r="K17" s="11">
        <v>5.0200000000000002E-2</v>
      </c>
      <c r="L17" s="11">
        <v>4.7E-2</v>
      </c>
      <c r="M17" s="11">
        <v>7.0999999999999994E-2</v>
      </c>
      <c r="P17" s="12">
        <v>2.67</v>
      </c>
      <c r="Q17">
        <v>2.2846305624963521</v>
      </c>
      <c r="R17">
        <v>3.5343481585296059</v>
      </c>
      <c r="S17">
        <v>3.3642861334681911</v>
      </c>
      <c r="T17">
        <v>5.3729979356631921</v>
      </c>
    </row>
    <row r="18" spans="2:20" x14ac:dyDescent="0.25">
      <c r="B18" t="s">
        <v>56</v>
      </c>
      <c r="C18" s="1">
        <f>(C8+C9)/C11</f>
        <v>0.11211211211211211</v>
      </c>
      <c r="D18" s="1">
        <f>(D8+D9)/D11</f>
        <v>0.12020033388981637</v>
      </c>
      <c r="E18" s="1">
        <f>(E8+E9)/E11</f>
        <v>6.4308681672025719E-2</v>
      </c>
      <c r="F18" s="1">
        <f>(F8+F9)/F11</f>
        <v>0.17179023508137431</v>
      </c>
      <c r="G18" s="1">
        <f>(G8+G9)/G11</f>
        <v>7.5892857142857137E-2</v>
      </c>
      <c r="I18" s="11">
        <v>2.6700000000000002E-2</v>
      </c>
      <c r="J18" s="11">
        <v>2.3199999999999998E-2</v>
      </c>
      <c r="K18" s="11">
        <v>3.7100000000000001E-2</v>
      </c>
      <c r="L18" s="11">
        <v>3.8699999999999998E-2</v>
      </c>
      <c r="M18" s="11">
        <v>5.8299999999999998E-2</v>
      </c>
      <c r="P18" s="12">
        <v>2.67</v>
      </c>
      <c r="Q18">
        <v>3.708087813142837</v>
      </c>
      <c r="R18">
        <v>4.527944485888681</v>
      </c>
      <c r="S18">
        <v>4.5431708193906744</v>
      </c>
      <c r="T18">
        <v>7.1017582868740119</v>
      </c>
    </row>
    <row r="19" spans="2:20" x14ac:dyDescent="0.25">
      <c r="B19" t="s">
        <v>16</v>
      </c>
      <c r="C19" s="1">
        <f>C10/C11</f>
        <v>3.5535535535535533E-2</v>
      </c>
      <c r="D19" s="1">
        <f>D10/D11</f>
        <v>1.8363939899833055E-2</v>
      </c>
      <c r="E19" s="1">
        <f>E10/E11</f>
        <v>5.3054662379421219E-2</v>
      </c>
      <c r="F19" s="1">
        <f>F10/F11</f>
        <v>1.9891500904159132E-2</v>
      </c>
      <c r="G19" s="1">
        <f>G10/G11</f>
        <v>7.1428571428571425E-2</v>
      </c>
      <c r="I19" s="11">
        <v>2.6700000000000002E-2</v>
      </c>
      <c r="J19" s="11">
        <v>1.2800000000000001E-2</v>
      </c>
      <c r="K19" s="11">
        <v>2.6200000000000001E-2</v>
      </c>
      <c r="L19" s="11">
        <v>3.6600000000000001E-2</v>
      </c>
      <c r="M19" s="11">
        <v>4.2700000000000002E-2</v>
      </c>
      <c r="P19" s="12">
        <v>2.67</v>
      </c>
      <c r="Q19">
        <v>1.2517104566763471</v>
      </c>
      <c r="R19">
        <v>2.35473283958008</v>
      </c>
      <c r="S19">
        <v>1.3379396353983291</v>
      </c>
      <c r="T19">
        <v>4.1037147560066396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226585-c0ae-4f97-8b2a-625fcc3030a2}" enabled="0" method="" siteId="{73226585-c0ae-4f97-8b2a-625fcc3030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12</vt:i4>
      </vt:variant>
    </vt:vector>
  </HeadingPairs>
  <TitlesOfParts>
    <vt:vector size="26" baseType="lpstr">
      <vt:lpstr>National Toplines</vt:lpstr>
      <vt:lpstr>One year ago data</vt:lpstr>
      <vt:lpstr>Basic goods data</vt:lpstr>
      <vt:lpstr>Regular expenses data</vt:lpstr>
      <vt:lpstr>Cut back Data</vt:lpstr>
      <vt:lpstr>Financial Pressures data</vt:lpstr>
      <vt:lpstr>Next 12 months Data</vt:lpstr>
      <vt:lpstr>Housing afford data</vt:lpstr>
      <vt:lpstr>Healthcare afford data</vt:lpstr>
      <vt:lpstr>Auto afford data</vt:lpstr>
      <vt:lpstr>Energy afford data</vt:lpstr>
      <vt:lpstr>Groceries afford data</vt:lpstr>
      <vt:lpstr>Childcare afford data</vt:lpstr>
      <vt:lpstr>Survey Demographics</vt:lpstr>
      <vt:lpstr>One year ago Chart</vt:lpstr>
      <vt:lpstr>Basic goods chart</vt:lpstr>
      <vt:lpstr>Regular expenses chart</vt:lpstr>
      <vt:lpstr>Cut back Chart</vt:lpstr>
      <vt:lpstr>Financial Pressures Chart</vt:lpstr>
      <vt:lpstr>Next 12 months Chart</vt:lpstr>
      <vt:lpstr>Housing afford Chart</vt:lpstr>
      <vt:lpstr>Healthcare afford chart</vt:lpstr>
      <vt:lpstr>Auto afford chart</vt:lpstr>
      <vt:lpstr>Energy afford Chart</vt:lpstr>
      <vt:lpstr>Groceries afford Chart</vt:lpstr>
      <vt:lpstr>Childcare afford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Bitzer</dc:creator>
  <cp:lastModifiedBy>Michael Bitzer</cp:lastModifiedBy>
  <dcterms:created xsi:type="dcterms:W3CDTF">2025-12-19T15:09:56Z</dcterms:created>
  <dcterms:modified xsi:type="dcterms:W3CDTF">2025-12-19T20:10:59Z</dcterms:modified>
</cp:coreProperties>
</file>